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Plan1" sheetId="1" r:id="rId1"/>
  </sheets>
  <externalReferences>
    <externalReference r:id="rId4"/>
    <externalReference r:id="rId5"/>
  </externalReference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<sst xmlns="http://schemas.openxmlformats.org/spreadsheetml/2006/main" count="852" uniqueCount="448">
  <si>
    <t>PLANILHA ORÇAMENTÁRIA</t>
  </si>
  <si>
    <t xml:space="preserve">REFORMA E AMPLIAÇÃO EMEB "PROF.ª ARTEMÍSIA DE ALMEIDA BARROS" </t>
  </si>
  <si>
    <t>REFERÊNCIA:</t>
  </si>
  <si>
    <t>CDHU VERSÃO 186 NÃO DESONERADO</t>
  </si>
  <si>
    <t>LOCAL: RUA MARCOS FORMIGONI, Nº 49 - COHAB</t>
  </si>
  <si>
    <t>SINAPI ABRIL/2022 NÃO DESONERADO</t>
  </si>
  <si>
    <t>FDE ABRIL/2022 NÃO DESONERADO</t>
  </si>
  <si>
    <t>SIURB JULHO/2021 NÃO DESONERADO</t>
  </si>
  <si>
    <t>BDI 1:</t>
  </si>
  <si>
    <t>DATA BASE:</t>
  </si>
  <si>
    <t>ITEM</t>
  </si>
  <si>
    <t>CÓDIGO</t>
  </si>
  <si>
    <t>REFERÊNCIA</t>
  </si>
  <si>
    <t>DESCRIÇÃO</t>
  </si>
  <si>
    <t>UN</t>
  </si>
  <si>
    <t>QUANT</t>
  </si>
  <si>
    <t>VALOR UNIT</t>
  </si>
  <si>
    <t>VALOR C/ BDI</t>
  </si>
  <si>
    <t xml:space="preserve">TOTAL </t>
  </si>
  <si>
    <t>REFORMA PRÉDIO EXISTENTE</t>
  </si>
  <si>
    <t>1.</t>
  </si>
  <si>
    <t>DEMOLIÇÕES E RETIRADAS</t>
  </si>
  <si>
    <t>1.1</t>
  </si>
  <si>
    <t>03.01.020</t>
  </si>
  <si>
    <t>CDHU</t>
  </si>
  <si>
    <t>Demolição manual de concreto simples</t>
  </si>
  <si>
    <t>M3</t>
  </si>
  <si>
    <t>1.2</t>
  </si>
  <si>
    <t xml:space="preserve">03.04.020 </t>
  </si>
  <si>
    <t>Demolição manual de revestimento cerâmico, incluindo a base</t>
  </si>
  <si>
    <t>m²</t>
  </si>
  <si>
    <t>1.3</t>
  </si>
  <si>
    <t>13.50.002</t>
  </si>
  <si>
    <t>FDE</t>
  </si>
  <si>
    <t>DEMOLIÇAO PISO GRANILITE, LADRILHO HIDRAULICO, CERAMICO, CACOS, INCLUSIVE BASE</t>
  </si>
  <si>
    <t>M2</t>
  </si>
  <si>
    <t>1.4</t>
  </si>
  <si>
    <t>03.02.040</t>
  </si>
  <si>
    <t>Demolição manual de alvenaria de elevação ou elemento vazado, incluindo revestimento</t>
  </si>
  <si>
    <t>1.5</t>
  </si>
  <si>
    <t>04.11.030</t>
  </si>
  <si>
    <t>Retirada de bancada incluindo pertences</t>
  </si>
  <si>
    <t>1.6</t>
  </si>
  <si>
    <t>04.07.020</t>
  </si>
  <si>
    <t>Retirada de forro qualquer em placas ou tiras fixadas</t>
  </si>
  <si>
    <t>1.7</t>
  </si>
  <si>
    <t>04.11.020</t>
  </si>
  <si>
    <t>Retirada de aparelho sanitário incluindo acessórios</t>
  </si>
  <si>
    <t>unid.</t>
  </si>
  <si>
    <t>1.8</t>
  </si>
  <si>
    <t>04.09.020</t>
  </si>
  <si>
    <t>Retirada de esquadria metálica em geral</t>
  </si>
  <si>
    <t>1.9</t>
  </si>
  <si>
    <t>04.08.060</t>
  </si>
  <si>
    <t>Retirada de batente com guarnição e peças lineares em madeira, chumbados</t>
  </si>
  <si>
    <t>M</t>
  </si>
  <si>
    <t>1.10</t>
  </si>
  <si>
    <t>04.08.020</t>
  </si>
  <si>
    <t>Retirada de folha de esquadria em madeira</t>
  </si>
  <si>
    <t>1.11</t>
  </si>
  <si>
    <t>04.05.020</t>
  </si>
  <si>
    <t>Retirada de piso em tacos de madeira</t>
  </si>
  <si>
    <t>1.12</t>
  </si>
  <si>
    <t>04.11.120</t>
  </si>
  <si>
    <t>Retirada de torneira ou chuveiro</t>
  </si>
  <si>
    <t>1.13</t>
  </si>
  <si>
    <t>04.01.020</t>
  </si>
  <si>
    <t>Retirada de divisória em placa de madeira ou fibrocimento tarugada</t>
  </si>
  <si>
    <t>1.14</t>
  </si>
  <si>
    <t>04.01.100</t>
  </si>
  <si>
    <t>Retirada de cerca</t>
  </si>
  <si>
    <t>1.15</t>
  </si>
  <si>
    <t>04.09.140</t>
  </si>
  <si>
    <t>Retirada de poste ou sistema de sustentação para alambrado ou fechamento</t>
  </si>
  <si>
    <t>1.16</t>
  </si>
  <si>
    <t>04.09.160</t>
  </si>
  <si>
    <t>Retirada de entelamento metálico em geral</t>
  </si>
  <si>
    <t>1.17</t>
  </si>
  <si>
    <t>05.07.050</t>
  </si>
  <si>
    <t>Remoção de entulho de obra com caçamba metálica ‐ material volumoso e misturado por alvenaria, terra, madeira, papel, plástico e metal</t>
  </si>
  <si>
    <t>1.18</t>
  </si>
  <si>
    <t>04.03.060</t>
  </si>
  <si>
    <t>Retirada de cumeeira ou espigão em barro</t>
  </si>
  <si>
    <t>2.</t>
  </si>
  <si>
    <t>INFRAESTRUTURA E SUPERESTRUTURA</t>
  </si>
  <si>
    <t>2.1</t>
  </si>
  <si>
    <t>06.02.020</t>
  </si>
  <si>
    <t>Escavação manual em solo de 1ª e 2ª categoria em vala ou cava até 1,5 m</t>
  </si>
  <si>
    <t>2.2</t>
  </si>
  <si>
    <t>11.18.040</t>
  </si>
  <si>
    <t>Lastro de pedra britada</t>
  </si>
  <si>
    <t>2.3</t>
  </si>
  <si>
    <t>11.01.130</t>
  </si>
  <si>
    <t>Concreto usinado, fck = 25,0 Mpa</t>
  </si>
  <si>
    <t>2.4</t>
  </si>
  <si>
    <t>11.16.040</t>
  </si>
  <si>
    <t>Lançamento e adensamento de concreto ou massa em fundação</t>
  </si>
  <si>
    <t>2.5</t>
  </si>
  <si>
    <t>09.01.020</t>
  </si>
  <si>
    <t>Forma em madeira comum para fundação</t>
  </si>
  <si>
    <t>2.6</t>
  </si>
  <si>
    <t>10.01.040</t>
  </si>
  <si>
    <t>Armadura em barra de aço CA-50 (A ou B) fyk= 500 Mpa</t>
  </si>
  <si>
    <t>KG</t>
  </si>
  <si>
    <t>2.7</t>
  </si>
  <si>
    <t>2.8</t>
  </si>
  <si>
    <t>14.20.010</t>
  </si>
  <si>
    <t>Vergas, contravergas e pilaretes de concreto armado</t>
  </si>
  <si>
    <t>3.</t>
  </si>
  <si>
    <t>ALVENARIA E DIVISÓRIAS</t>
  </si>
  <si>
    <t>3.1</t>
  </si>
  <si>
    <t>14.04.210</t>
  </si>
  <si>
    <t>Alvenaria de bloco cerâmico de vedação, uso revestido, de 14 cm</t>
  </si>
  <si>
    <t>3.2</t>
  </si>
  <si>
    <t>14.30.270</t>
  </si>
  <si>
    <t>Divisória em placas de gesso acartonado, resistência ao fogo 30 minutos, espessura 73/48mm ‐ 1ST / 1ST LM</t>
  </si>
  <si>
    <t>3.3</t>
  </si>
  <si>
    <t>14.30.020</t>
  </si>
  <si>
    <t>Divisória em placas de granilite com espessura de 3 cm</t>
  </si>
  <si>
    <t>4.</t>
  </si>
  <si>
    <t>REVESTIMENTOS DE PISO</t>
  </si>
  <si>
    <t>4.1</t>
  </si>
  <si>
    <t>18.08.090</t>
  </si>
  <si>
    <t>Revestimento em porcelanato esmaltado acetinado para área interna e ambiente com acesso ao exterior, grupo de absorção BIa, resistência química B, assentado com argamassa colante industrializada, rejuntado</t>
  </si>
  <si>
    <t>4.2</t>
  </si>
  <si>
    <t>18.08.100</t>
  </si>
  <si>
    <t>Rodapé em porcelanato esmaltado acetinado para área interna e ambiente com acesso ao exterior, grupo de absorção BIa, resistência química B, assentado com argamassa colante industrializada, rejuntado</t>
  </si>
  <si>
    <t>4.3</t>
  </si>
  <si>
    <t>19.01.062</t>
  </si>
  <si>
    <t>Peitoril e/ou soleira em granito, espessura de 2 cm e largura até 20 cm, acabamento polido</t>
  </si>
  <si>
    <t>4.4</t>
  </si>
  <si>
    <t>17.05.020</t>
  </si>
  <si>
    <t>Piso com requadro em concreto simples sem controle de fck</t>
  </si>
  <si>
    <t>4.5</t>
  </si>
  <si>
    <t>06.12.020</t>
  </si>
  <si>
    <t>Aterro manual apiloado de área interna com maço de 30 kg</t>
  </si>
  <si>
    <t>4.6</t>
  </si>
  <si>
    <t>17.01.040</t>
  </si>
  <si>
    <t>Lastro de concreto impermeabilizado</t>
  </si>
  <si>
    <t>4.7</t>
  </si>
  <si>
    <t>20.04.020</t>
  </si>
  <si>
    <t>Piso em tacos de Ipê colado</t>
  </si>
  <si>
    <t>4.8</t>
  </si>
  <si>
    <t>20.10.120</t>
  </si>
  <si>
    <t>Cordão de madeira</t>
  </si>
  <si>
    <t>4.9</t>
  </si>
  <si>
    <t>20.20.202</t>
  </si>
  <si>
    <t>Raspagem com calafetação e aplicação de verniz</t>
  </si>
  <si>
    <t>5.</t>
  </si>
  <si>
    <t>REVESTIMENTOS DE PAREDE</t>
  </si>
  <si>
    <t>5.1</t>
  </si>
  <si>
    <t>17.02.020</t>
  </si>
  <si>
    <t>Chapisco</t>
  </si>
  <si>
    <t>5.2</t>
  </si>
  <si>
    <t>17.02.120</t>
  </si>
  <si>
    <t>Emboço comum</t>
  </si>
  <si>
    <t>5.3</t>
  </si>
  <si>
    <t>17.02.220</t>
  </si>
  <si>
    <t>Reboco</t>
  </si>
  <si>
    <t>5.4</t>
  </si>
  <si>
    <t>18.11.022</t>
  </si>
  <si>
    <t>Revestimento em placa cerâmica esmaltada de 10x10 cm, assentado e rejuntado com argamassa industrializada</t>
  </si>
  <si>
    <t>5.5</t>
  </si>
  <si>
    <t>17.04.040</t>
  </si>
  <si>
    <t>Revestimento em gesso liso desempenado</t>
  </si>
  <si>
    <t>6.</t>
  </si>
  <si>
    <t>ESQUADRIAS</t>
  </si>
  <si>
    <t>6.1</t>
  </si>
  <si>
    <t>23.02.050</t>
  </si>
  <si>
    <t>Porta macho e fêmea com batente de madeira ‐ 90 x 210 cm</t>
  </si>
  <si>
    <t>UNID.</t>
  </si>
  <si>
    <t>6.2</t>
  </si>
  <si>
    <t>23.02.010</t>
  </si>
  <si>
    <t>Acréscimo de bandeira ‐ porta macho e fêmea com batente de madeira</t>
  </si>
  <si>
    <t>6.3</t>
  </si>
  <si>
    <t>23.08.242</t>
  </si>
  <si>
    <t>Porta lisa de correr suspensa em madeira com batente</t>
  </si>
  <si>
    <t>6.4</t>
  </si>
  <si>
    <t>23.20.340</t>
  </si>
  <si>
    <t>Folha de porta lisa comum ‐ 90 x 210 cm</t>
  </si>
  <si>
    <t>6.5</t>
  </si>
  <si>
    <t>17.10.73</t>
  </si>
  <si>
    <t>SIURB</t>
  </si>
  <si>
    <t>Vitrô de correr em vidro temperado 10 mm com ferragens</t>
  </si>
  <si>
    <t>6.6</t>
  </si>
  <si>
    <t>24.02.410</t>
  </si>
  <si>
    <t>Porta em ferro de correr, para receber vidro, sob medida</t>
  </si>
  <si>
    <t>6.7</t>
  </si>
  <si>
    <t>26.01.040</t>
  </si>
  <si>
    <t>Vidro liso transparente de 4 mm</t>
  </si>
  <si>
    <t>6.8</t>
  </si>
  <si>
    <t>24.02.100</t>
  </si>
  <si>
    <t>Portão tubular em tela de aço galvanizado até 2,50 m de altura, completo</t>
  </si>
  <si>
    <t>6.9</t>
  </si>
  <si>
    <t>24.20.200</t>
  </si>
  <si>
    <t xml:space="preserve">Chapa de ferro nº 14, inclusive soldagem </t>
  </si>
  <si>
    <t>6.10</t>
  </si>
  <si>
    <t>24.02.450</t>
  </si>
  <si>
    <t>Grade de proteção para caixilhos</t>
  </si>
  <si>
    <t>7.</t>
  </si>
  <si>
    <t>INSTALAÇÕES HIDRÁULICAS, LOUÇAS E METAIS</t>
  </si>
  <si>
    <t>7.1</t>
  </si>
  <si>
    <t>08.15.003</t>
  </si>
  <si>
    <t>BN-02 BANHO INFANTIL</t>
  </si>
  <si>
    <t>CJ</t>
  </si>
  <si>
    <t>7.2</t>
  </si>
  <si>
    <t>08.15.002</t>
  </si>
  <si>
    <t>BN-01 BANHO BERCÁRIO</t>
  </si>
  <si>
    <t>7.3</t>
  </si>
  <si>
    <t>05.05.037</t>
  </si>
  <si>
    <t>BS-08 BANCADA PARA FRALDÁRIO</t>
  </si>
  <si>
    <t>7.4</t>
  </si>
  <si>
    <t>44.01.050</t>
  </si>
  <si>
    <t>Bacia sifonada de louça sem tampa ‐ 6 litros</t>
  </si>
  <si>
    <t>7.5</t>
  </si>
  <si>
    <t>44.01.110</t>
  </si>
  <si>
    <t>Lavatório de louça com coluna</t>
  </si>
  <si>
    <t>7.6</t>
  </si>
  <si>
    <t>44.03.645</t>
  </si>
  <si>
    <t>Torneira para bancada automática, acionamento hidromecânico, em latão cromado, DN= 1/2´ou 3/4´</t>
  </si>
  <si>
    <t>7.7</t>
  </si>
  <si>
    <t>47.04.050</t>
  </si>
  <si>
    <t>Válvula de descarga antivandalismo, DN= 1 1/2´</t>
  </si>
  <si>
    <t>7.8</t>
  </si>
  <si>
    <t>30.08.060</t>
  </si>
  <si>
    <t>Bacia sifonada de louça para pessoas com mobilidade reduzida ‐ capacidade de 6 litros</t>
  </si>
  <si>
    <t>7.9</t>
  </si>
  <si>
    <t>30.08.040</t>
  </si>
  <si>
    <t>Lavatório de louça para canto sem coluna para pessoas com mobilidade reduzida</t>
  </si>
  <si>
    <t>7.10</t>
  </si>
  <si>
    <t>49.01.016</t>
  </si>
  <si>
    <t>Caixa sifonada de PVC rígido de 100 x 100 x 50 mm, com grelha</t>
  </si>
  <si>
    <t>7.11</t>
  </si>
  <si>
    <t>44.03.370</t>
  </si>
  <si>
    <t>Torneira curta com rosca para uso geral, em latão fundido sem acabamento, DN= 1/2´</t>
  </si>
  <si>
    <t>7.12</t>
  </si>
  <si>
    <t>05.05.101</t>
  </si>
  <si>
    <t>CC-01 CUBA INOX (60X50X30CM) INCLUSIVE VÁLVULA AMERICANA-GRANITO</t>
  </si>
  <si>
    <t>7.13</t>
  </si>
  <si>
    <t>05.05.040</t>
  </si>
  <si>
    <t>BS-05 BANCADA PARA COZINHA - GRANITO POLIDO 20MM</t>
  </si>
  <si>
    <t>8.</t>
  </si>
  <si>
    <t>INSTALAÇÕES ELÉTRICAS</t>
  </si>
  <si>
    <t>8.1</t>
  </si>
  <si>
    <t>09.02.022</t>
  </si>
  <si>
    <t>AE-25 ABRIGO E ENTRADA DE ENERGIA PADRÃO MULTI 200 CPFL CATEGORIA C-6</t>
  </si>
  <si>
    <t>8.2</t>
  </si>
  <si>
    <t xml:space="preserve"> 090950 </t>
  </si>
  <si>
    <t>LUMINÁRIA COMERCIAL DE SOBREPOR COM DIFUSOR TRANSPARENTE OU FOSCO PARA 2 LÂMPADAS TUBULARES DE LED 9/10W - COMPLETA</t>
  </si>
  <si>
    <t>8.3</t>
  </si>
  <si>
    <t>P.14.000.046623</t>
  </si>
  <si>
    <t>CDHU INSUMOS</t>
  </si>
  <si>
    <t>Lâmpada LED tubular T8, base G13 ‐ 18 a 20W, 1850 até 2000 lm, cor 4000 a 6500K, vida útil mín. 25.000 horas; ref. Essential LEDtube 1200mm 18W 840/865 Philips, Tubo LED T8 ‐  20W/4000/5000/6500 1200mm da Osram ou equivalente</t>
  </si>
  <si>
    <t>8.4</t>
  </si>
  <si>
    <t xml:space="preserve"> 40.05.020 </t>
  </si>
  <si>
    <t>Interruptor com 1 tecla simples e placa</t>
  </si>
  <si>
    <t>8.5</t>
  </si>
  <si>
    <t>40.04.450</t>
  </si>
  <si>
    <t>Tomada 2P+T de 10 A ‐ 250 V, completa</t>
  </si>
  <si>
    <t>9.</t>
  </si>
  <si>
    <t>COBERTURA</t>
  </si>
  <si>
    <t>9.1</t>
  </si>
  <si>
    <t xml:space="preserve"> 068001 </t>
  </si>
  <si>
    <t>REVISÃO GERAL DE TELHADOS DE BARRO, INCLUSIVE TOMADA DE GOTEIRA</t>
  </si>
  <si>
    <t>9.2</t>
  </si>
  <si>
    <t>15.03.030</t>
  </si>
  <si>
    <t>Fornecimento e montagem de estrutura em aço ASTM‐A36, sem pintura</t>
  </si>
  <si>
    <t>9.3</t>
  </si>
  <si>
    <t>16.33.022</t>
  </si>
  <si>
    <t>Calha, rufo, afins em chapa galvanizada nº 24 ‐ corte 0,33 m</t>
  </si>
  <si>
    <t>9.4</t>
  </si>
  <si>
    <t>22.03.070</t>
  </si>
  <si>
    <t>Forro em lâmina de PVC</t>
  </si>
  <si>
    <t>9.5</t>
  </si>
  <si>
    <t>16.02.230</t>
  </si>
  <si>
    <t>Cumeeira de barro emboçado tipos: plan, romana, italiana, francesa e paulistinha</t>
  </si>
  <si>
    <t>10.</t>
  </si>
  <si>
    <t>PINTURA</t>
  </si>
  <si>
    <t>10.1</t>
  </si>
  <si>
    <t>33.10.020</t>
  </si>
  <si>
    <t>Tinta látex em massa, inclusive preparo (INTERNA)</t>
  </si>
  <si>
    <t>10.2</t>
  </si>
  <si>
    <t>33.10.041</t>
  </si>
  <si>
    <t>Esmalte à base de água em massa, inclusive preparo</t>
  </si>
  <si>
    <t>10.3</t>
  </si>
  <si>
    <t>Tinta látex em massa, inclusive preparo (EXTERNA)</t>
  </si>
  <si>
    <t>10.4</t>
  </si>
  <si>
    <t>33.11.050</t>
  </si>
  <si>
    <t>Esmalte à base água em superfície metálica, inclusive preparo</t>
  </si>
  <si>
    <t>10.5</t>
  </si>
  <si>
    <t>33.12.011</t>
  </si>
  <si>
    <t>Esmalte à base de água em madeira, inclusive preparo</t>
  </si>
  <si>
    <t>11.</t>
  </si>
  <si>
    <t xml:space="preserve">SERVIÇOS COMPLEMENTARES </t>
  </si>
  <si>
    <t>11.1</t>
  </si>
  <si>
    <t>16.05.031</t>
  </si>
  <si>
    <t>CA-21 CANALETA DE AGUAS PLUVIAIS EM CONCRETO (20CM)</t>
  </si>
  <si>
    <t>11.2</t>
  </si>
  <si>
    <t>16.08.026</t>
  </si>
  <si>
    <t>CI-02 CAIXA DE INSPEÇÃO 80X80CM PARA ESGOTO</t>
  </si>
  <si>
    <t>11.3</t>
  </si>
  <si>
    <t>34.05.080</t>
  </si>
  <si>
    <t>Alambrado em tela de aço galvanizado de 2´, montantes metálicos e arame farpado, até 4,00 m de altura</t>
  </si>
  <si>
    <t>11.4</t>
  </si>
  <si>
    <t>11.5</t>
  </si>
  <si>
    <t>45.02.040</t>
  </si>
  <si>
    <t>Entrada completa de gás GLP com 2 cilindros de 45 kg</t>
  </si>
  <si>
    <t>12.</t>
  </si>
  <si>
    <t>RESERVATÓRIO DE ÁGUA</t>
  </si>
  <si>
    <t>12.1</t>
  </si>
  <si>
    <t>48.03.130</t>
  </si>
  <si>
    <t>Reservatório metálico cilíndrico horizontal ‐ capacidade de 5.000 litros</t>
  </si>
  <si>
    <t>12.2</t>
  </si>
  <si>
    <t>12.3</t>
  </si>
  <si>
    <t>12.4</t>
  </si>
  <si>
    <t>12.5</t>
  </si>
  <si>
    <t>12.6</t>
  </si>
  <si>
    <t>12.7</t>
  </si>
  <si>
    <t>12.8</t>
  </si>
  <si>
    <t>AMPLIAÇÃO</t>
  </si>
  <si>
    <t>13.</t>
  </si>
  <si>
    <t>INFRAESTRUTURA</t>
  </si>
  <si>
    <t>13.1</t>
  </si>
  <si>
    <t>13.2</t>
  </si>
  <si>
    <t>13.3</t>
  </si>
  <si>
    <t>13.4</t>
  </si>
  <si>
    <t>13.5</t>
  </si>
  <si>
    <t>13.6</t>
  </si>
  <si>
    <t>13.7</t>
  </si>
  <si>
    <t>14.</t>
  </si>
  <si>
    <t>SUPERESTRUTURA</t>
  </si>
  <si>
    <t>14.1</t>
  </si>
  <si>
    <t>14.2</t>
  </si>
  <si>
    <t>14.3</t>
  </si>
  <si>
    <t>14.4</t>
  </si>
  <si>
    <t>09.02.020</t>
  </si>
  <si>
    <t>Forma plana em compensado para estrutura convencional</t>
  </si>
  <si>
    <t>14.5</t>
  </si>
  <si>
    <t>15.</t>
  </si>
  <si>
    <t>ALVENARIA</t>
  </si>
  <si>
    <t>15.1</t>
  </si>
  <si>
    <t>16.</t>
  </si>
  <si>
    <t>16.1</t>
  </si>
  <si>
    <t>16.2</t>
  </si>
  <si>
    <t>16.3</t>
  </si>
  <si>
    <t>17.</t>
  </si>
  <si>
    <t>REVESTIMENTO DE PAREDE</t>
  </si>
  <si>
    <t>17.1</t>
  </si>
  <si>
    <t>17.2</t>
  </si>
  <si>
    <t>17.3</t>
  </si>
  <si>
    <t>17.4</t>
  </si>
  <si>
    <t>18.</t>
  </si>
  <si>
    <t>PISO</t>
  </si>
  <si>
    <t>18.1</t>
  </si>
  <si>
    <t>18.2</t>
  </si>
  <si>
    <t>18.3</t>
  </si>
  <si>
    <t>18.4</t>
  </si>
  <si>
    <t>18.5</t>
  </si>
  <si>
    <t>Cimentado desempenado e alisado (queimado)</t>
  </si>
  <si>
    <t>18.6</t>
  </si>
  <si>
    <t>19.</t>
  </si>
  <si>
    <t>19.1</t>
  </si>
  <si>
    <t>19.2</t>
  </si>
  <si>
    <t>19.3</t>
  </si>
  <si>
    <t>08.16.003</t>
  </si>
  <si>
    <t>BACIA SANITÁRIA INFANTIL</t>
  </si>
  <si>
    <t>19.4</t>
  </si>
  <si>
    <t>19.5</t>
  </si>
  <si>
    <t>19.6</t>
  </si>
  <si>
    <t>19.7</t>
  </si>
  <si>
    <t>19.8</t>
  </si>
  <si>
    <t>46.02.060</t>
  </si>
  <si>
    <t>Tubo de PVC rígido branco PxB com virola e anel de borracha, linha esgoto série normal, DN= 75 mm, inclusive conexões</t>
  </si>
  <si>
    <t>19.9</t>
  </si>
  <si>
    <t>46.02.070</t>
  </si>
  <si>
    <t>Tubo de PVC rígido branco PxB com virola e anel de borracha, linha esgoto série normal, DN= 100 mm, inclusive conexões</t>
  </si>
  <si>
    <t>19.10</t>
  </si>
  <si>
    <t>47.01.020</t>
  </si>
  <si>
    <t>Registro de gaveta em latão fundido sem acabamento, DN= 3/4´</t>
  </si>
  <si>
    <t>19.11</t>
  </si>
  <si>
    <t>05.05.103</t>
  </si>
  <si>
    <t>CC-03 CUBA INOX (50X40X25CM) TORNEIRA DE PAREDE INCL.VÁLVULA AMERICANA-GRANITO</t>
  </si>
  <si>
    <t>19.12</t>
  </si>
  <si>
    <t>19.13</t>
  </si>
  <si>
    <t>46.01.010</t>
  </si>
  <si>
    <t>Tubo de PVC rígido soldável marrom, DN= 20 mm, (1/2´), inclusive conexões</t>
  </si>
  <si>
    <t>19.14</t>
  </si>
  <si>
    <t>46.01.040</t>
  </si>
  <si>
    <t>Tubo de PVC rígido soldável marrom, DN= 40 mm, (1 1/4´), inclusive conexões</t>
  </si>
  <si>
    <t>19.15</t>
  </si>
  <si>
    <t>47.01.050</t>
  </si>
  <si>
    <t>Registro de gaveta em latão fundido sem acabamento, DN= 1 1/2´</t>
  </si>
  <si>
    <t>20.</t>
  </si>
  <si>
    <t>20.1</t>
  </si>
  <si>
    <t>39.02.010</t>
  </si>
  <si>
    <t>Cabo de cobre de 1,5 mm², isolamento 750 V ‐ isolação em PVC 70°C</t>
  </si>
  <si>
    <t>20.2</t>
  </si>
  <si>
    <t>39.02.016</t>
  </si>
  <si>
    <t>Cabo de cobre de 2,5 mm², isolamento 750 V ‐ isolação em PVC 70°C</t>
  </si>
  <si>
    <t>20.3</t>
  </si>
  <si>
    <t>39.02.030</t>
  </si>
  <si>
    <t>Cabo de cobre de 6 mm², isolamento 750 V ‐ isolação em PVC 70°C</t>
  </si>
  <si>
    <t>20.4</t>
  </si>
  <si>
    <t>40.05.020</t>
  </si>
  <si>
    <t>20.5</t>
  </si>
  <si>
    <t>40.05.080</t>
  </si>
  <si>
    <t>Interruptor com 1 tecla paralelo e placa</t>
  </si>
  <si>
    <t>20.6</t>
  </si>
  <si>
    <t>20.7</t>
  </si>
  <si>
    <t>40.04.080</t>
  </si>
  <si>
    <t>Tomada para telefone 4P, padrão TELEBRÁS, com placa</t>
  </si>
  <si>
    <t>20.8</t>
  </si>
  <si>
    <t>38.13.010</t>
  </si>
  <si>
    <t>Eletroduto corrugado em polietileno de alta densidade, DN= 30 mm, com acessórios</t>
  </si>
  <si>
    <t>20.9</t>
  </si>
  <si>
    <t>39.11.020</t>
  </si>
  <si>
    <t>Cabo telefônico CI, com 10 pares de 0,50 mm, para centrais telefônicas, equipamentos e rede interna</t>
  </si>
  <si>
    <t>20.10</t>
  </si>
  <si>
    <t>20.11</t>
  </si>
  <si>
    <t>20.12</t>
  </si>
  <si>
    <t>37.03.200</t>
  </si>
  <si>
    <t>Quadro de distribuição universal de embutir, para disjuntores 16 DIN / 12 Bolt‐on ‐ 150 A ‐ sem componentes</t>
  </si>
  <si>
    <t>20.13</t>
  </si>
  <si>
    <t>37.13.600</t>
  </si>
  <si>
    <t>Disjuntor termomagnético, unipolar 127/220 V, corrente de 10 A até 30 A</t>
  </si>
  <si>
    <t>21.</t>
  </si>
  <si>
    <t>FORRO</t>
  </si>
  <si>
    <t>21.1</t>
  </si>
  <si>
    <t>22.</t>
  </si>
  <si>
    <t>22.1</t>
  </si>
  <si>
    <t>15.01.010</t>
  </si>
  <si>
    <t>Estrutura de madeira tesourada para telha de barro ‐ vãos até 7,00 m</t>
  </si>
  <si>
    <t>22.2</t>
  </si>
  <si>
    <t>16.02.030</t>
  </si>
  <si>
    <t>Telha de barro tipo romana</t>
  </si>
  <si>
    <t>22.3</t>
  </si>
  <si>
    <t>22.4</t>
  </si>
  <si>
    <t>22.01.210</t>
  </si>
  <si>
    <t>Testeira em tábua aparelhada, largura até 20cm</t>
  </si>
  <si>
    <t>22.5</t>
  </si>
  <si>
    <t>Calha, rufo, afins em chapa galvanizada nº 24 - corte 0,33 m</t>
  </si>
  <si>
    <t>22.6</t>
  </si>
  <si>
    <t>23.</t>
  </si>
  <si>
    <t>23.1</t>
  </si>
  <si>
    <t>23.2</t>
  </si>
  <si>
    <t>23.3</t>
  </si>
  <si>
    <t>23.4</t>
  </si>
  <si>
    <t>TOTAL GERAL COM BDI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</si>
</sst>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* #,##0.00_-;\-&quot;R$&quot;* #,##0.00_-;_-&quot;R$&quot;* &quot;-&quot;??_-;_-@_-"/>
    <numFmt numFmtId="164" formatCode="_-&quot;R$&quot;\ * #,##0.00_-;\-&quot;R$&quot;\ * #,##0.00_-;_-&quot;R$&quot;\ * &quot;-&quot;??_-;_-@_-"/>
    <numFmt numFmtId="165" formatCode="&quot;R$&quot;\ #,##0.00"/>
    <numFmt numFmtId="177" formatCode="@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0" tint="-0.24997000396251678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000000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sz val="9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5999900102615356"/>
        <bgColor indexed="64"/>
      </patternFill>
    </fill>
  </fills>
  <borders count="17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>
        <color rgb="FFCCCCCC"/>
      </right>
      <top style="thin"/>
      <bottom style="thin"/>
    </border>
    <border>
      <left style="thin">
        <color rgb="FFCCCCCC"/>
      </left>
      <right style="thin">
        <color rgb="FFCCCCCC"/>
      </right>
      <top style="thin"/>
      <bottom style="thin"/>
    </border>
    <border>
      <left style="thin">
        <color rgb="FFCCCCCC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>
        <color rgb="FFCCCCCC"/>
      </left>
      <right style="thin">
        <color rgb="FFCCCCCC"/>
      </right>
      <top style="thin"/>
      <bottom style="thin">
        <color rgb="FFCCCCCC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41">
    <xf numFmtId="0" fontId="0" fillId="0" borderId="0" xfId="0"/>
    <xf numFmtId="0" fontId="3" fillId="2" borderId="0" xfId="0" applyFont="1" applyFill="1" applyAlignment="1" applyProtection="1">
      <alignment horizontal="left" vertical="center"/>
      <protection/>
    </xf>
    <xf numFmtId="0" fontId="4" fillId="2" borderId="0" xfId="0" applyFont="1" applyFill="1" applyAlignment="1" applyProtection="1">
      <alignment horizontal="center" vertical="center"/>
      <protection/>
    </xf>
    <xf numFmtId="49" fontId="4" fillId="2" borderId="0" xfId="0" applyNumberFormat="1" applyFont="1" applyFill="1" applyAlignment="1" applyProtection="1">
      <alignment horizontal="right" vertical="center"/>
      <protection/>
    </xf>
    <xf numFmtId="0" fontId="4" fillId="2" borderId="0" xfId="0" applyFont="1" applyFill="1" applyAlignment="1" applyProtection="1">
      <alignment vertical="center"/>
      <protection/>
    </xf>
    <xf numFmtId="4" fontId="5" fillId="0" borderId="0" xfId="0" applyNumberFormat="1" applyFont="1" applyFill="1" applyBorder="1" applyAlignment="1" applyProtection="1">
      <alignment horizontal="center" vertical="center" wrapText="1"/>
      <protection/>
    </xf>
    <xf numFmtId="4" fontId="6" fillId="0" borderId="0" xfId="0" applyNumberFormat="1" applyFont="1" applyFill="1" applyBorder="1" applyAlignment="1" applyProtection="1">
      <alignment horizontal="left" vertical="center"/>
      <protection/>
    </xf>
    <xf numFmtId="4" fontId="3" fillId="0" borderId="0" xfId="0" applyNumberFormat="1" applyFont="1" applyFill="1" applyBorder="1" applyAlignment="1" applyProtection="1">
      <alignment vertical="center"/>
      <protection/>
    </xf>
    <xf numFmtId="4" fontId="3" fillId="0" borderId="0" xfId="0" applyNumberFormat="1" applyFont="1" applyFill="1" applyBorder="1" applyAlignment="1" applyProtection="1">
      <alignment vertical="top"/>
      <protection/>
    </xf>
    <xf numFmtId="3" fontId="3" fillId="0" borderId="0" xfId="0" applyNumberFormat="1" applyFont="1" applyFill="1" applyBorder="1" applyAlignment="1" applyProtection="1">
      <alignment vertical="center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6" fillId="0" borderId="0" xfId="0" applyFont="1" applyFill="1" applyBorder="1" applyAlignment="1" applyProtection="1">
      <alignment vertical="center"/>
      <protection/>
    </xf>
    <xf numFmtId="14" fontId="3" fillId="0" borderId="0" xfId="0" applyNumberFormat="1" applyFont="1" applyFill="1" applyBorder="1" applyAlignment="1" applyProtection="1">
      <alignment vertical="center"/>
      <protection/>
    </xf>
    <xf numFmtId="14" fontId="3" fillId="0" borderId="0" xfId="0" applyNumberFormat="1" applyFont="1" applyFill="1" applyBorder="1" applyAlignment="1" applyProtection="1">
      <alignment vertical="top"/>
      <protection/>
    </xf>
    <xf numFmtId="0" fontId="7" fillId="2" borderId="0" xfId="0" applyFont="1" applyFill="1" applyAlignment="1" applyProtection="1">
      <alignment horizontal="left" vertical="center"/>
      <protection/>
    </xf>
    <xf numFmtId="4" fontId="4" fillId="2" borderId="0" xfId="0" applyNumberFormat="1" applyFont="1" applyFill="1" applyAlignment="1" applyProtection="1">
      <alignment vertical="top"/>
      <protection/>
    </xf>
    <xf numFmtId="49" fontId="8" fillId="2" borderId="0" xfId="0" applyNumberFormat="1" applyFont="1" applyFill="1" applyAlignment="1" applyProtection="1">
      <alignment vertical="center"/>
      <protection/>
    </xf>
    <xf numFmtId="49" fontId="8" fillId="2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49" fontId="8" fillId="2" borderId="0" xfId="0" applyNumberFormat="1" applyFont="1" applyFill="1" applyAlignment="1" applyProtection="1">
      <alignment horizontal="right" vertical="center"/>
      <protection/>
    </xf>
    <xf numFmtId="4" fontId="5" fillId="3" borderId="1" xfId="0" applyNumberFormat="1" applyFont="1" applyFill="1" applyBorder="1" applyAlignment="1" applyProtection="1">
      <alignment horizontal="center" vertical="center"/>
      <protection/>
    </xf>
    <xf numFmtId="0" fontId="4" fillId="3" borderId="1" xfId="0" applyNumberFormat="1" applyFont="1" applyFill="1" applyBorder="1" applyAlignment="1" applyProtection="1">
      <alignment horizontal="left" vertical="center"/>
      <protection/>
    </xf>
    <xf numFmtId="4" fontId="3" fillId="3" borderId="2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Fill="1" applyBorder="1" applyAlignment="1" applyProtection="1">
      <alignment vertical="top"/>
      <protection/>
    </xf>
    <xf numFmtId="0" fontId="6" fillId="0" borderId="0" xfId="0" applyFont="1" applyAlignment="1" applyProtection="1">
      <alignment vertical="center"/>
      <protection/>
    </xf>
    <xf numFmtId="10" fontId="9" fillId="2" borderId="0" xfId="0" applyNumberFormat="1" applyFont="1" applyFill="1" applyAlignment="1" applyProtection="1">
      <alignment horizontal="center" vertical="center"/>
      <protection/>
    </xf>
    <xf numFmtId="0" fontId="9" fillId="2" borderId="0" xfId="0" applyNumberFormat="1" applyFont="1" applyFill="1" applyAlignment="1" applyProtection="1">
      <alignment vertical="center"/>
      <protection/>
    </xf>
    <xf numFmtId="49" fontId="9" fillId="2" borderId="0" xfId="0" applyNumberFormat="1" applyFont="1" applyFill="1" applyAlignment="1" applyProtection="1">
      <alignment horizontal="center" vertical="center"/>
      <protection/>
    </xf>
    <xf numFmtId="17" fontId="4" fillId="3" borderId="1" xfId="0" applyNumberFormat="1" applyFont="1" applyFill="1" applyBorder="1" applyAlignment="1" applyProtection="1">
      <alignment horizontal="left" vertical="center"/>
      <protection/>
    </xf>
    <xf numFmtId="0" fontId="9" fillId="2" borderId="0" xfId="0" applyNumberFormat="1" applyFont="1" applyFill="1" applyAlignment="1" applyProtection="1">
      <alignment horizontal="center" vertical="center"/>
      <protection/>
    </xf>
    <xf numFmtId="17" fontId="4" fillId="3" borderId="3" xfId="0" applyNumberFormat="1" applyFont="1" applyFill="1" applyBorder="1" applyAlignment="1" applyProtection="1">
      <alignment horizontal="left" vertical="center"/>
      <protection/>
    </xf>
    <xf numFmtId="4" fontId="3" fillId="3" borderId="4" xfId="0" applyNumberFormat="1" applyFont="1" applyFill="1" applyBorder="1" applyAlignment="1" applyProtection="1">
      <alignment vertical="center"/>
      <protection/>
    </xf>
    <xf numFmtId="49" fontId="4" fillId="2" borderId="0" xfId="0" applyNumberFormat="1" applyFont="1" applyFill="1" applyAlignment="1" applyProtection="1">
      <alignment horizontal="center" vertical="center"/>
      <protection/>
    </xf>
    <xf numFmtId="4" fontId="6" fillId="3" borderId="5" xfId="0" applyNumberFormat="1" applyFont="1" applyFill="1" applyBorder="1" applyAlignment="1" applyProtection="1">
      <alignment horizontal="right" vertical="center"/>
      <protection/>
    </xf>
    <xf numFmtId="10" fontId="4" fillId="2" borderId="6" xfId="0" applyNumberFormat="1" applyFont="1" applyFill="1" applyBorder="1" applyAlignment="1" applyProtection="1">
      <alignment horizontal="center" vertical="center"/>
      <protection/>
    </xf>
    <xf numFmtId="1" fontId="10" fillId="0" borderId="0" xfId="0" applyNumberFormat="1" applyFont="1" applyFill="1" applyBorder="1" applyAlignment="1" applyProtection="1">
      <alignment vertical="top"/>
      <protection/>
    </xf>
    <xf numFmtId="17" fontId="4" fillId="2" borderId="5" xfId="0" applyNumberFormat="1" applyFont="1" applyFill="1" applyBorder="1" applyAlignment="1" applyProtection="1">
      <alignment horizontal="center" vertical="center"/>
      <protection/>
    </xf>
    <xf numFmtId="0" fontId="11" fillId="3" borderId="5" xfId="0" applyFont="1" applyFill="1" applyBorder="1" applyAlignment="1" applyProtection="1">
      <alignment vertical="center" wrapText="1"/>
      <protection/>
    </xf>
    <xf numFmtId="0" fontId="11" fillId="3" borderId="5" xfId="0" applyFont="1" applyFill="1" applyBorder="1" applyAlignment="1" applyProtection="1">
      <alignment horizontal="center" vertical="center" wrapText="1"/>
      <protection/>
    </xf>
    <xf numFmtId="0" fontId="12" fillId="4" borderId="1" xfId="0" applyFont="1" applyFill="1" applyBorder="1" applyAlignment="1" applyProtection="1">
      <alignment vertical="center" wrapText="1"/>
      <protection/>
    </xf>
    <xf numFmtId="0" fontId="12" fillId="4" borderId="7" xfId="0" applyFont="1" applyFill="1" applyBorder="1" applyAlignment="1" applyProtection="1">
      <alignment horizontal="center" vertical="center" wrapText="1"/>
      <protection/>
    </xf>
    <xf numFmtId="0" fontId="12" fillId="4" borderId="7" xfId="0" applyFont="1" applyFill="1" applyBorder="1" applyAlignment="1" applyProtection="1">
      <alignment vertical="center" wrapText="1"/>
      <protection/>
    </xf>
    <xf numFmtId="164" fontId="12" fillId="4" borderId="2" xfId="0" applyNumberFormat="1" applyFont="1" applyFill="1" applyBorder="1" applyAlignment="1" applyProtection="1">
      <alignment vertical="center" wrapText="1"/>
      <protection/>
    </xf>
    <xf numFmtId="0" fontId="13" fillId="3" borderId="8" xfId="0" applyFont="1" applyFill="1" applyBorder="1" applyAlignment="1" applyProtection="1">
      <alignment horizontal="left" vertical="center" wrapText="1"/>
      <protection locked="0"/>
    </xf>
    <xf numFmtId="0" fontId="13" fillId="3" borderId="9" xfId="0" applyFont="1" applyFill="1" applyBorder="1" applyAlignment="1" applyProtection="1">
      <alignment horizontal="center" vertical="center" wrapText="1"/>
      <protection locked="0"/>
    </xf>
    <xf numFmtId="0" fontId="13" fillId="3" borderId="9" xfId="0" applyFont="1" applyFill="1" applyBorder="1" applyAlignment="1" applyProtection="1">
      <alignment horizontal="left" vertical="center" wrapText="1"/>
      <protection locked="0"/>
    </xf>
    <xf numFmtId="2" fontId="13" fillId="3" borderId="9" xfId="0" applyNumberFormat="1" applyFont="1" applyFill="1" applyBorder="1" applyAlignment="1" applyProtection="1">
      <alignment horizontal="center" vertical="center" wrapText="1"/>
      <protection locked="0"/>
    </xf>
    <xf numFmtId="44" fontId="13" fillId="3" borderId="9" xfId="20" applyFont="1" applyFill="1" applyBorder="1" applyAlignment="1" applyProtection="1">
      <alignment horizontal="left" vertical="center" wrapText="1"/>
      <protection locked="0"/>
    </xf>
    <xf numFmtId="44" fontId="13" fillId="3" borderId="10" xfId="20" applyFont="1" applyFill="1" applyBorder="1" applyAlignment="1" applyProtection="1">
      <alignment horizontal="right" vertical="center" wrapText="1"/>
      <protection locked="0"/>
    </xf>
    <xf numFmtId="0" fontId="14" fillId="2" borderId="5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14" fillId="2" borderId="11" xfId="0" applyFont="1" applyFill="1" applyBorder="1" applyAlignment="1" applyProtection="1">
      <alignment horizontal="center" vertical="center" wrapText="1"/>
      <protection locked="0"/>
    </xf>
    <xf numFmtId="2" fontId="14" fillId="2" borderId="11" xfId="0" applyNumberFormat="1" applyFont="1" applyFill="1" applyBorder="1" applyAlignment="1" applyProtection="1">
      <alignment horizontal="center" vertical="center" wrapText="1"/>
      <protection locked="0"/>
    </xf>
    <xf numFmtId="44" fontId="14" fillId="2" borderId="11" xfId="20" applyFont="1" applyFill="1" applyBorder="1" applyAlignment="1" applyProtection="1">
      <alignment horizontal="left" vertical="center" wrapText="1"/>
      <protection locked="0"/>
    </xf>
    <xf numFmtId="164" fontId="0" fillId="0" borderId="11" xfId="0" applyNumberFormat="1" applyBorder="1" applyAlignment="1">
      <alignment vertical="center"/>
    </xf>
    <xf numFmtId="44" fontId="14" fillId="2" borderId="11" xfId="20" applyFont="1" applyFill="1" applyBorder="1" applyAlignment="1" applyProtection="1">
      <alignment horizontal="right" vertical="center" wrapText="1"/>
      <protection locked="0"/>
    </xf>
    <xf numFmtId="0" fontId="14" fillId="2" borderId="5" xfId="0" applyFont="1" applyFill="1" applyBorder="1" applyAlignment="1" applyProtection="1">
      <alignment horizontal="center" vertical="center" wrapText="1"/>
      <protection locked="0"/>
    </xf>
    <xf numFmtId="2" fontId="14" fillId="2" borderId="5" xfId="0" applyNumberFormat="1" applyFont="1" applyFill="1" applyBorder="1" applyAlignment="1" applyProtection="1">
      <alignment horizontal="center" vertical="center" wrapText="1"/>
      <protection locked="0"/>
    </xf>
    <xf numFmtId="44" fontId="14" fillId="2" borderId="5" xfId="20" applyFont="1" applyFill="1" applyBorder="1" applyAlignment="1" applyProtection="1">
      <alignment horizontal="left" vertical="center" wrapText="1"/>
      <protection locked="0"/>
    </xf>
    <xf numFmtId="44" fontId="14" fillId="2" borderId="5" xfId="20" applyFont="1" applyFill="1" applyBorder="1" applyAlignment="1" applyProtection="1">
      <alignment horizontal="right" vertical="center" wrapText="1"/>
      <protection locked="0"/>
    </xf>
    <xf numFmtId="0" fontId="14" fillId="0" borderId="5" xfId="0" applyFont="1" applyFill="1" applyBorder="1" applyAlignment="1" applyProtection="1">
      <alignment horizontal="left" vertical="center" wrapText="1"/>
      <protection locked="0"/>
    </xf>
    <xf numFmtId="0" fontId="0" fillId="0" borderId="5" xfId="0" applyFont="1" applyBorder="1" applyAlignment="1">
      <alignment horizontal="center" vertical="center"/>
    </xf>
    <xf numFmtId="0" fontId="14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>
      <alignment vertical="center" wrapText="1"/>
    </xf>
    <xf numFmtId="2" fontId="14" fillId="0" borderId="5" xfId="0" applyNumberFormat="1" applyFont="1" applyFill="1" applyBorder="1" applyAlignment="1" applyProtection="1">
      <alignment horizontal="center" vertical="center" wrapText="1"/>
      <protection locked="0"/>
    </xf>
    <xf numFmtId="44" fontId="14" fillId="0" borderId="5" xfId="20" applyFont="1" applyFill="1" applyBorder="1" applyAlignment="1" applyProtection="1">
      <alignment horizontal="left" vertical="center" wrapText="1"/>
      <protection locked="0"/>
    </xf>
    <xf numFmtId="44" fontId="14" fillId="0" borderId="5" xfId="20" applyFont="1" applyFill="1" applyBorder="1" applyAlignment="1" applyProtection="1">
      <alignment horizontal="right" vertical="center" wrapText="1"/>
      <protection locked="0"/>
    </xf>
    <xf numFmtId="0" fontId="14" fillId="2" borderId="11" xfId="0" applyFont="1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164" fontId="0" fillId="0" borderId="5" xfId="0" applyNumberFormat="1" applyBorder="1" applyAlignment="1">
      <alignment vertical="center"/>
    </xf>
    <xf numFmtId="0" fontId="14" fillId="0" borderId="11" xfId="0" applyFont="1" applyFill="1" applyBorder="1" applyAlignment="1" applyProtection="1">
      <alignment horizontal="left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 wrapText="1"/>
    </xf>
    <xf numFmtId="0" fontId="13" fillId="3" borderId="12" xfId="0" applyFont="1" applyFill="1" applyBorder="1" applyAlignment="1" applyProtection="1">
      <alignment horizontal="left" vertical="center" wrapText="1"/>
      <protection locked="0"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0" fontId="13" fillId="3" borderId="13" xfId="0" applyFont="1" applyFill="1" applyBorder="1" applyAlignment="1" applyProtection="1">
      <alignment horizontal="center" vertical="center" wrapText="1"/>
      <protection locked="0"/>
    </xf>
    <xf numFmtId="2" fontId="13" fillId="3" borderId="13" xfId="0" applyNumberFormat="1" applyFont="1" applyFill="1" applyBorder="1" applyAlignment="1" applyProtection="1">
      <alignment horizontal="center" vertical="center" wrapText="1"/>
      <protection locked="0"/>
    </xf>
    <xf numFmtId="44" fontId="13" fillId="3" borderId="13" xfId="20" applyFont="1" applyFill="1" applyBorder="1" applyAlignment="1" applyProtection="1">
      <alignment horizontal="left" vertical="center" wrapText="1"/>
      <protection locked="0"/>
    </xf>
    <xf numFmtId="164" fontId="2" fillId="3" borderId="13" xfId="0" applyNumberFormat="1" applyFont="1" applyFill="1" applyBorder="1" applyAlignment="1">
      <alignment vertical="center"/>
    </xf>
    <xf numFmtId="44" fontId="13" fillId="3" borderId="14" xfId="20" applyFont="1" applyFill="1" applyBorder="1" applyAlignment="1" applyProtection="1">
      <alignment horizontal="right" vertical="center" wrapText="1"/>
      <protection locked="0"/>
    </xf>
    <xf numFmtId="0" fontId="15" fillId="0" borderId="5" xfId="0" applyFont="1" applyFill="1" applyBorder="1" applyAlignment="1">
      <alignment horizontal="center" vertical="center" wrapText="1"/>
    </xf>
    <xf numFmtId="2" fontId="0" fillId="0" borderId="5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vertical="center"/>
    </xf>
    <xf numFmtId="0" fontId="15" fillId="0" borderId="5" xfId="0" applyFont="1" applyFill="1" applyBorder="1" applyAlignment="1">
      <alignment vertical="center" wrapText="1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2" fillId="3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vertical="center"/>
    </xf>
    <xf numFmtId="0" fontId="13" fillId="3" borderId="7" xfId="0" applyFont="1" applyFill="1" applyBorder="1" applyAlignment="1" applyProtection="1">
      <alignment horizontal="center" vertical="center" wrapText="1"/>
      <protection locked="0"/>
    </xf>
    <xf numFmtId="2" fontId="13" fillId="3" borderId="7" xfId="0" applyNumberFormat="1" applyFont="1" applyFill="1" applyBorder="1" applyAlignment="1" applyProtection="1">
      <alignment horizontal="center" vertical="center" wrapText="1"/>
      <protection locked="0"/>
    </xf>
    <xf numFmtId="44" fontId="13" fillId="3" borderId="7" xfId="20" applyFont="1" applyFill="1" applyBorder="1" applyAlignment="1" applyProtection="1">
      <alignment horizontal="left" vertical="center" wrapText="1"/>
      <protection locked="0"/>
    </xf>
    <xf numFmtId="164" fontId="2" fillId="3" borderId="7" xfId="0" applyNumberFormat="1" applyFont="1" applyFill="1" applyBorder="1" applyAlignment="1">
      <alignment vertical="center"/>
    </xf>
    <xf numFmtId="44" fontId="13" fillId="3" borderId="2" xfId="20" applyFont="1" applyFill="1" applyBorder="1" applyAlignment="1" applyProtection="1">
      <alignment horizontal="right" vertical="center" wrapText="1"/>
      <protection locked="0"/>
    </xf>
    <xf numFmtId="0" fontId="14" fillId="2" borderId="11" xfId="0" applyFont="1" applyFill="1" applyBorder="1" applyAlignment="1" applyProtection="1">
      <alignment vertical="center" wrapText="1"/>
      <protection locked="0"/>
    </xf>
    <xf numFmtId="44" fontId="14" fillId="2" borderId="11" xfId="20" applyFont="1" applyFill="1" applyBorder="1" applyAlignment="1" applyProtection="1">
      <alignment vertical="center" wrapText="1"/>
      <protection locked="0"/>
    </xf>
    <xf numFmtId="0" fontId="14" fillId="2" borderId="5" xfId="0" applyFont="1" applyFill="1" applyBorder="1" applyAlignment="1" applyProtection="1">
      <alignment vertical="center" wrapText="1"/>
      <protection locked="0"/>
    </xf>
    <xf numFmtId="44" fontId="14" fillId="2" borderId="5" xfId="20" applyFont="1" applyFill="1" applyBorder="1" applyAlignment="1" applyProtection="1">
      <alignment vertical="center" wrapText="1"/>
      <protection locked="0"/>
    </xf>
    <xf numFmtId="0" fontId="14" fillId="2" borderId="15" xfId="0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>
      <alignment vertical="center"/>
    </xf>
    <xf numFmtId="14" fontId="0" fillId="0" borderId="5" xfId="0" applyNumberFormat="1" applyBorder="1" applyAlignment="1">
      <alignment horizontal="center" vertical="center"/>
    </xf>
    <xf numFmtId="3" fontId="0" fillId="0" borderId="5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vertical="center" wrapText="1"/>
    </xf>
    <xf numFmtId="164" fontId="0" fillId="0" borderId="5" xfId="0" applyNumberFormat="1" applyFill="1" applyBorder="1" applyAlignment="1">
      <alignment vertical="center"/>
    </xf>
    <xf numFmtId="0" fontId="14" fillId="2" borderId="6" xfId="0" applyFont="1" applyFill="1" applyBorder="1" applyAlignment="1" applyProtection="1">
      <alignment horizontal="left" vertical="center" wrapText="1"/>
      <protection locked="0"/>
    </xf>
    <xf numFmtId="0" fontId="14" fillId="2" borderId="12" xfId="0" applyFont="1" applyFill="1" applyBorder="1" applyAlignment="1" applyProtection="1">
      <alignment horizontal="left" vertical="center" wrapText="1"/>
      <protection locked="0"/>
    </xf>
    <xf numFmtId="3" fontId="14" fillId="2" borderId="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6" xfId="0" applyBorder="1" applyAlignment="1">
      <alignment horizontal="center" vertical="center"/>
    </xf>
    <xf numFmtId="0" fontId="14" fillId="2" borderId="6" xfId="0" applyFont="1" applyFill="1" applyBorder="1" applyAlignment="1" applyProtection="1">
      <alignment horizontal="center" vertical="center" wrapText="1"/>
      <protection locked="0"/>
    </xf>
    <xf numFmtId="2" fontId="14" fillId="2" borderId="6" xfId="0" applyNumberFormat="1" applyFont="1" applyFill="1" applyBorder="1" applyAlignment="1" applyProtection="1">
      <alignment horizontal="center" vertical="center" wrapText="1"/>
      <protection locked="0"/>
    </xf>
    <xf numFmtId="44" fontId="14" fillId="2" borderId="6" xfId="20" applyFont="1" applyFill="1" applyBorder="1" applyAlignment="1" applyProtection="1">
      <alignment horizontal="left" vertical="center" wrapText="1"/>
      <protection locked="0"/>
    </xf>
    <xf numFmtId="164" fontId="0" fillId="0" borderId="6" xfId="0" applyNumberFormat="1" applyBorder="1" applyAlignment="1">
      <alignment vertical="center"/>
    </xf>
    <xf numFmtId="44" fontId="14" fillId="2" borderId="6" xfId="20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 wrapText="1"/>
    </xf>
    <xf numFmtId="0" fontId="14" fillId="2" borderId="16" xfId="0" applyFont="1" applyFill="1" applyBorder="1" applyAlignment="1" applyProtection="1">
      <alignment horizontal="center" vertical="center" wrapText="1"/>
      <protection locked="0"/>
    </xf>
    <xf numFmtId="164" fontId="0" fillId="0" borderId="5" xfId="0" applyNumberFormat="1" applyFont="1" applyFill="1" applyBorder="1" applyAlignment="1">
      <alignment vertical="center"/>
    </xf>
    <xf numFmtId="0" fontId="0" fillId="0" borderId="0" xfId="0" applyFont="1"/>
    <xf numFmtId="164" fontId="14" fillId="2" borderId="5" xfId="20" applyNumberFormat="1" applyFont="1" applyFill="1" applyBorder="1" applyAlignment="1" applyProtection="1">
      <alignment horizontal="left" vertical="center" wrapText="1"/>
      <protection locked="0"/>
    </xf>
    <xf numFmtId="164" fontId="14" fillId="2" borderId="5" xfId="2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/>
    </xf>
    <xf numFmtId="165" fontId="13" fillId="3" borderId="2" xfId="20" applyNumberFormat="1" applyFont="1" applyFill="1" applyBorder="1" applyAlignment="1" applyProtection="1">
      <alignment horizontal="right" vertical="center" wrapText="1"/>
      <protection locked="0"/>
    </xf>
    <xf numFmtId="0" fontId="0" fillId="0" borderId="11" xfId="0" applyFont="1" applyFill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15" fillId="0" borderId="7" xfId="0" applyFont="1" applyFill="1" applyBorder="1" applyAlignment="1">
      <alignment vertical="center" wrapText="1"/>
    </xf>
    <xf numFmtId="0" fontId="0" fillId="0" borderId="5" xfId="0" applyFill="1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14" fillId="2" borderId="1" xfId="0" applyFont="1" applyFill="1" applyBorder="1" applyAlignment="1" applyProtection="1">
      <alignment horizontal="left" vertical="center" wrapText="1"/>
      <protection locked="0"/>
    </xf>
    <xf numFmtId="0" fontId="0" fillId="3" borderId="1" xfId="0" applyFill="1" applyBorder="1" applyAlignment="1">
      <alignment vertical="center"/>
    </xf>
    <xf numFmtId="0" fontId="0" fillId="3" borderId="7" xfId="0" applyFill="1" applyBorder="1" applyAlignment="1">
      <alignment horizontal="center" vertical="center"/>
    </xf>
    <xf numFmtId="0" fontId="0" fillId="3" borderId="7" xfId="0" applyFill="1" applyBorder="1" applyAlignment="1">
      <alignment vertical="center" wrapText="1"/>
    </xf>
    <xf numFmtId="0" fontId="16" fillId="3" borderId="7" xfId="0" applyFont="1" applyFill="1" applyBorder="1" applyAlignment="1">
      <alignment horizontal="center" vertical="center"/>
    </xf>
    <xf numFmtId="165" fontId="16" fillId="3" borderId="2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dxfs count="380"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266700</xdr:colOff>
      <xdr:row>94</xdr:row>
      <xdr:rowOff>276225</xdr:rowOff>
    </xdr:from>
    <xdr:ext cx="180975" cy="285750"/>
    <xdr:sp macro="" textlink="">
      <xdr:nvSpPr>
        <xdr:cNvPr id="2" name="CaixaDeTexto 1"/>
        <xdr:cNvSpPr txBox="1"/>
      </xdr:nvSpPr>
      <xdr:spPr>
        <a:xfrm>
          <a:off x="266700" y="25746075"/>
          <a:ext cx="180975" cy="2857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0</xdr:col>
      <xdr:colOff>600075</xdr:colOff>
      <xdr:row>0</xdr:row>
      <xdr:rowOff>95250</xdr:rowOff>
    </xdr:from>
    <xdr:to>
      <xdr:col>7</xdr:col>
      <xdr:colOff>57150</xdr:colOff>
      <xdr:row>6</xdr:row>
      <xdr:rowOff>123825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95250"/>
          <a:ext cx="7362825" cy="167640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0</xdr:col>
      <xdr:colOff>266700</xdr:colOff>
      <xdr:row>94</xdr:row>
      <xdr:rowOff>0</xdr:rowOff>
    </xdr:from>
    <xdr:ext cx="180975" cy="266700"/>
    <xdr:sp macro="" textlink="">
      <xdr:nvSpPr>
        <xdr:cNvPr id="4" name="CaixaDeTexto 3"/>
        <xdr:cNvSpPr txBox="1"/>
      </xdr:nvSpPr>
      <xdr:spPr>
        <a:xfrm>
          <a:off x="266700" y="25469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93</xdr:row>
      <xdr:rowOff>161925</xdr:rowOff>
    </xdr:from>
    <xdr:ext cx="180975" cy="266700"/>
    <xdr:sp macro="" textlink="">
      <xdr:nvSpPr>
        <xdr:cNvPr id="5" name="CaixaDeTexto 4"/>
        <xdr:cNvSpPr txBox="1"/>
      </xdr:nvSpPr>
      <xdr:spPr>
        <a:xfrm>
          <a:off x="266700" y="24803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93</xdr:row>
      <xdr:rowOff>0</xdr:rowOff>
    </xdr:from>
    <xdr:ext cx="180975" cy="266700"/>
    <xdr:sp macro="" textlink="">
      <xdr:nvSpPr>
        <xdr:cNvPr id="6" name="CaixaDeTexto 5"/>
        <xdr:cNvSpPr txBox="1"/>
      </xdr:nvSpPr>
      <xdr:spPr>
        <a:xfrm>
          <a:off x="266700" y="24641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NILHA_REFORMA_ARTEMISI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ngenharia%20e%20Arquitetura\Arquivos%20compartilhados\06-%20CONV&#202;NIOS\TABELAS%20DE%20PRE&#199;O\CPOS\CPOS%20181\COM%20DESONERA&#199;&#195;O\servicoscd_18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1 (2)"/>
      <sheetName val="CRONOGRAMA"/>
      <sheetName val="MEMÓRIA"/>
      <sheetName val="MEMÓRIA PINTURA"/>
      <sheetName val="MEMÓRIA PINTURA AMPLIAÇÃO"/>
      <sheetName val="Planilha1"/>
    </sheetNames>
    <sheetDataSet>
      <sheetData sheetId="0"/>
      <sheetData sheetId="1"/>
      <sheetData sheetId="2">
        <row r="3">
          <cell r="D3">
            <v>12.859</v>
          </cell>
        </row>
        <row r="4">
          <cell r="D4">
            <v>77.55</v>
          </cell>
        </row>
        <row r="5">
          <cell r="D5">
            <v>116.5</v>
          </cell>
        </row>
        <row r="6">
          <cell r="D6">
            <v>32.4625</v>
          </cell>
        </row>
        <row r="7">
          <cell r="D7">
            <v>4.23</v>
          </cell>
        </row>
        <row r="8">
          <cell r="D8">
            <v>312.58</v>
          </cell>
        </row>
        <row r="9">
          <cell r="D9">
            <v>13</v>
          </cell>
        </row>
        <row r="10">
          <cell r="D10">
            <v>29.119999999999997</v>
          </cell>
        </row>
        <row r="11">
          <cell r="D11">
            <v>54.9</v>
          </cell>
        </row>
        <row r="12">
          <cell r="D12">
            <v>16</v>
          </cell>
        </row>
        <row r="13">
          <cell r="D13">
            <v>12.22</v>
          </cell>
        </row>
        <row r="14">
          <cell r="D14">
            <v>13</v>
          </cell>
        </row>
        <row r="15">
          <cell r="D15">
            <v>9.6</v>
          </cell>
        </row>
        <row r="16">
          <cell r="D16">
            <v>32.9</v>
          </cell>
        </row>
        <row r="17">
          <cell r="D17">
            <v>36</v>
          </cell>
        </row>
        <row r="18">
          <cell r="D18">
            <v>137.2</v>
          </cell>
        </row>
        <row r="19">
          <cell r="D19">
            <v>80.86000000000001</v>
          </cell>
        </row>
        <row r="20">
          <cell r="D20">
            <v>28</v>
          </cell>
        </row>
        <row r="22">
          <cell r="D22">
            <v>5.837</v>
          </cell>
        </row>
        <row r="23">
          <cell r="D23">
            <v>1.0835000000000001</v>
          </cell>
        </row>
        <row r="24">
          <cell r="D24">
            <v>6.501</v>
          </cell>
        </row>
        <row r="25">
          <cell r="D25">
            <v>6.501</v>
          </cell>
        </row>
        <row r="26">
          <cell r="D26">
            <v>65.00999999999999</v>
          </cell>
        </row>
        <row r="27">
          <cell r="D27">
            <v>520.08</v>
          </cell>
        </row>
        <row r="28">
          <cell r="D28">
            <v>93</v>
          </cell>
        </row>
        <row r="29">
          <cell r="D29">
            <v>1.191</v>
          </cell>
        </row>
        <row r="31">
          <cell r="D31">
            <v>86.61999999999999</v>
          </cell>
        </row>
        <row r="32">
          <cell r="D32">
            <v>13.125</v>
          </cell>
        </row>
        <row r="33">
          <cell r="D33">
            <v>10.8</v>
          </cell>
        </row>
        <row r="35">
          <cell r="D35">
            <v>165.2</v>
          </cell>
        </row>
        <row r="36">
          <cell r="D36">
            <v>110.39999999999999</v>
          </cell>
        </row>
        <row r="37">
          <cell r="D37">
            <v>9.3</v>
          </cell>
        </row>
        <row r="38">
          <cell r="D38">
            <v>13.219999999999999</v>
          </cell>
        </row>
        <row r="39">
          <cell r="D39">
            <v>52.879999999999995</v>
          </cell>
        </row>
        <row r="40">
          <cell r="D40">
            <v>0.502</v>
          </cell>
        </row>
        <row r="41">
          <cell r="D41">
            <v>19</v>
          </cell>
        </row>
        <row r="42">
          <cell r="D42">
            <v>20.2</v>
          </cell>
        </row>
        <row r="43">
          <cell r="D43">
            <v>122.3</v>
          </cell>
        </row>
        <row r="45">
          <cell r="D45">
            <v>173.23999999999998</v>
          </cell>
        </row>
        <row r="46">
          <cell r="D46">
            <v>173.23999999999998</v>
          </cell>
        </row>
        <row r="47">
          <cell r="D47">
            <v>160.01999999999998</v>
          </cell>
        </row>
        <row r="48">
          <cell r="D48">
            <v>130.07000000000002</v>
          </cell>
        </row>
        <row r="49">
          <cell r="D49">
            <v>26.25</v>
          </cell>
        </row>
        <row r="51">
          <cell r="D51">
            <v>5</v>
          </cell>
        </row>
        <row r="52">
          <cell r="D52">
            <v>0.96</v>
          </cell>
        </row>
        <row r="53">
          <cell r="D53">
            <v>1</v>
          </cell>
        </row>
        <row r="54">
          <cell r="D54">
            <v>6</v>
          </cell>
        </row>
        <row r="55">
          <cell r="D55">
            <v>48.519999999999996</v>
          </cell>
        </row>
        <row r="57">
          <cell r="D57">
            <v>11.47</v>
          </cell>
        </row>
        <row r="58">
          <cell r="D58">
            <v>3.8500000000000005</v>
          </cell>
        </row>
        <row r="59">
          <cell r="D59">
            <v>3</v>
          </cell>
        </row>
        <row r="60">
          <cell r="D60">
            <v>48.519999999999996</v>
          </cell>
        </row>
        <row r="62">
          <cell r="D62">
            <v>4</v>
          </cell>
        </row>
        <row r="63">
          <cell r="D63">
            <v>1</v>
          </cell>
        </row>
        <row r="64">
          <cell r="D64">
            <v>4</v>
          </cell>
        </row>
        <row r="65">
          <cell r="D65">
            <v>1</v>
          </cell>
        </row>
        <row r="66">
          <cell r="D66">
            <v>5</v>
          </cell>
        </row>
        <row r="67">
          <cell r="D67">
            <v>6</v>
          </cell>
        </row>
        <row r="68">
          <cell r="D68">
            <v>2</v>
          </cell>
        </row>
        <row r="69">
          <cell r="D69">
            <v>1</v>
          </cell>
        </row>
        <row r="70">
          <cell r="D70">
            <v>1</v>
          </cell>
        </row>
        <row r="71">
          <cell r="D71">
            <v>6</v>
          </cell>
        </row>
        <row r="75">
          <cell r="D75">
            <v>1</v>
          </cell>
        </row>
        <row r="76">
          <cell r="D76">
            <v>2</v>
          </cell>
        </row>
        <row r="77">
          <cell r="D77">
            <v>7.7</v>
          </cell>
        </row>
        <row r="79">
          <cell r="D79">
            <v>60</v>
          </cell>
        </row>
        <row r="80">
          <cell r="D80">
            <v>120</v>
          </cell>
        </row>
        <row r="85">
          <cell r="D85">
            <v>421.83</v>
          </cell>
        </row>
        <row r="86">
          <cell r="D86">
            <v>53.76</v>
          </cell>
        </row>
        <row r="87">
          <cell r="D87">
            <v>10.25</v>
          </cell>
        </row>
        <row r="88">
          <cell r="D88">
            <v>318.67</v>
          </cell>
        </row>
        <row r="89">
          <cell r="D89">
            <v>28</v>
          </cell>
        </row>
        <row r="91">
          <cell r="D91">
            <v>505.37249999999995</v>
          </cell>
        </row>
        <row r="92">
          <cell r="D92">
            <v>293.34</v>
          </cell>
        </row>
        <row r="93">
          <cell r="D93">
            <v>201.28</v>
          </cell>
        </row>
        <row r="94">
          <cell r="D94">
            <v>258.59</v>
          </cell>
        </row>
        <row r="95">
          <cell r="D95">
            <v>117.69000000000001</v>
          </cell>
        </row>
        <row r="97">
          <cell r="D97">
            <v>20.3</v>
          </cell>
        </row>
        <row r="98">
          <cell r="D98">
            <v>2</v>
          </cell>
        </row>
        <row r="99">
          <cell r="D99">
            <v>49.275000000000006</v>
          </cell>
        </row>
        <row r="100">
          <cell r="D100">
            <v>120.89000000000001</v>
          </cell>
        </row>
        <row r="103">
          <cell r="D103">
            <v>1.125</v>
          </cell>
        </row>
        <row r="104">
          <cell r="D104">
            <v>0.1125</v>
          </cell>
        </row>
        <row r="105">
          <cell r="D105">
            <v>1.125</v>
          </cell>
        </row>
        <row r="106">
          <cell r="D106">
            <v>1.125</v>
          </cell>
        </row>
        <row r="107">
          <cell r="D107">
            <v>3</v>
          </cell>
        </row>
        <row r="108">
          <cell r="D108">
            <v>112.5</v>
          </cell>
        </row>
        <row r="109">
          <cell r="D109">
            <v>16</v>
          </cell>
        </row>
        <row r="114">
          <cell r="D114">
            <v>15.392200000000003</v>
          </cell>
        </row>
        <row r="115">
          <cell r="D115">
            <v>1.4985</v>
          </cell>
        </row>
        <row r="116">
          <cell r="D116">
            <v>15.392200000000003</v>
          </cell>
        </row>
        <row r="117">
          <cell r="D117">
            <v>15.392200000000003</v>
          </cell>
        </row>
        <row r="118">
          <cell r="D118">
            <v>102.72200000000001</v>
          </cell>
        </row>
        <row r="119">
          <cell r="D119">
            <v>1539.2200000000003</v>
          </cell>
        </row>
        <row r="120">
          <cell r="D120">
            <v>60</v>
          </cell>
        </row>
        <row r="122">
          <cell r="D122">
            <v>2.79225</v>
          </cell>
        </row>
        <row r="123">
          <cell r="D123">
            <v>2.79225</v>
          </cell>
        </row>
        <row r="124">
          <cell r="D124">
            <v>279.225</v>
          </cell>
        </row>
        <row r="125">
          <cell r="D125">
            <v>50.730000000000004</v>
          </cell>
        </row>
        <row r="126">
          <cell r="D126">
            <v>8.26</v>
          </cell>
        </row>
        <row r="128">
          <cell r="D128">
            <v>249.13000000000002</v>
          </cell>
        </row>
        <row r="130">
          <cell r="D130">
            <v>3</v>
          </cell>
        </row>
        <row r="131">
          <cell r="D131">
            <v>16.65</v>
          </cell>
        </row>
        <row r="132">
          <cell r="D132">
            <v>16.65</v>
          </cell>
        </row>
        <row r="134">
          <cell r="D134">
            <v>498.26000000000005</v>
          </cell>
        </row>
        <row r="135">
          <cell r="D135">
            <v>498.26000000000005</v>
          </cell>
        </row>
        <row r="136">
          <cell r="D136">
            <v>447.06000000000006</v>
          </cell>
        </row>
        <row r="137">
          <cell r="D137">
            <v>51.2</v>
          </cell>
        </row>
        <row r="139">
          <cell r="D139">
            <v>3.976</v>
          </cell>
        </row>
        <row r="140">
          <cell r="D140">
            <v>94.24000000000001</v>
          </cell>
        </row>
        <row r="141">
          <cell r="D141">
            <v>47.06</v>
          </cell>
        </row>
        <row r="142">
          <cell r="D142">
            <v>1.0885000000000002</v>
          </cell>
        </row>
        <row r="144">
          <cell r="D144">
            <v>2.7</v>
          </cell>
        </row>
        <row r="147">
          <cell r="D147">
            <v>2</v>
          </cell>
        </row>
        <row r="148">
          <cell r="D148">
            <v>1.7400000000000002</v>
          </cell>
        </row>
        <row r="149">
          <cell r="D149">
            <v>2</v>
          </cell>
        </row>
        <row r="150">
          <cell r="D150">
            <v>1</v>
          </cell>
        </row>
        <row r="151">
          <cell r="D151">
            <v>1</v>
          </cell>
        </row>
        <row r="152">
          <cell r="D152">
            <v>2</v>
          </cell>
        </row>
        <row r="153">
          <cell r="D153">
            <v>2</v>
          </cell>
        </row>
        <row r="157">
          <cell r="D157">
            <v>1</v>
          </cell>
        </row>
        <row r="173">
          <cell r="D173">
            <v>94.24000000000001</v>
          </cell>
        </row>
        <row r="175">
          <cell r="D175">
            <v>156.375</v>
          </cell>
        </row>
        <row r="176">
          <cell r="D176">
            <v>156.375</v>
          </cell>
        </row>
        <row r="177">
          <cell r="D177">
            <v>20.85</v>
          </cell>
        </row>
        <row r="178">
          <cell r="D178">
            <v>48.75</v>
          </cell>
        </row>
        <row r="179">
          <cell r="D179">
            <v>48.75</v>
          </cell>
        </row>
        <row r="182">
          <cell r="D182">
            <v>98.11</v>
          </cell>
        </row>
        <row r="183">
          <cell r="D183">
            <v>60.54</v>
          </cell>
        </row>
        <row r="184">
          <cell r="D184">
            <v>227.69</v>
          </cell>
        </row>
        <row r="185">
          <cell r="D185">
            <v>58.540000000000006</v>
          </cell>
        </row>
      </sheetData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sonerado-181"/>
    </sheetNames>
    <sheetDataSet>
      <sheetData sheetId="0" refreshError="1">
        <row r="669">
          <cell r="A669" t="str">
            <v>12.01.021</v>
          </cell>
          <cell r="B669" t="str">
            <v>Broca em concreto armado diâmetro de 20 cm - completa</v>
          </cell>
        </row>
        <row r="935">
          <cell r="A935" t="str">
            <v>17.01.040</v>
          </cell>
          <cell r="B935" t="str">
            <v>Lastro de concreto impermeabilizado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209"/>
  <sheetViews>
    <sheetView tabSelected="1" workbookViewId="0" topLeftCell="A193">
      <selection activeCell="E209" sqref="E209:I209"/>
    </sheetView>
  </sheetViews>
  <sheetFormatPr defaultColWidth="9.140625" defaultRowHeight="15"/>
  <cols>
    <col min="1" max="1" width="9.140625" style="52" customWidth="1"/>
    <col min="2" max="2" width="10.8515625" style="50" bestFit="1" customWidth="1"/>
    <col min="3" max="3" width="10.8515625" style="50" customWidth="1"/>
    <col min="4" max="4" width="54.8515625" style="52" customWidth="1"/>
    <col min="5" max="5" width="9.140625" style="52" customWidth="1"/>
    <col min="6" max="6" width="9.140625" style="50" customWidth="1"/>
    <col min="7" max="7" width="14.57421875" style="52" customWidth="1"/>
    <col min="8" max="8" width="14.8515625" style="52" customWidth="1"/>
    <col min="9" max="9" width="16.421875" style="52" customWidth="1"/>
    <col min="11" max="11" width="12.28125" style="0" bestFit="1" customWidth="1"/>
  </cols>
  <sheetData>
    <row r="1" ht="15"/>
    <row r="2" ht="15"/>
    <row r="3" ht="15"/>
    <row r="4" ht="15"/>
    <row r="5" spans="1:10" ht="54.75" customHeight="1">
      <c r="A5" s="1"/>
      <c r="B5" s="2"/>
      <c r="C5" s="2"/>
      <c r="D5" s="3"/>
      <c r="E5" s="4"/>
      <c r="F5" s="2"/>
      <c r="G5" s="5"/>
      <c r="H5" s="6"/>
      <c r="I5" s="7"/>
      <c r="J5" s="8"/>
    </row>
    <row r="6" spans="1:10" ht="15">
      <c r="A6" s="1"/>
      <c r="B6" s="2"/>
      <c r="C6" s="2"/>
      <c r="D6" s="3"/>
      <c r="E6" s="4"/>
      <c r="F6" s="2"/>
      <c r="G6" s="5"/>
      <c r="H6" s="6"/>
      <c r="I6" s="9"/>
      <c r="J6" s="10"/>
    </row>
    <row r="7" spans="1:10" ht="15">
      <c r="A7" s="1"/>
      <c r="B7" s="2"/>
      <c r="C7" s="2"/>
      <c r="D7" s="3"/>
      <c r="E7" s="4"/>
      <c r="F7" s="2"/>
      <c r="G7" s="5"/>
      <c r="H7" s="11"/>
      <c r="I7" s="12"/>
      <c r="J7" s="13"/>
    </row>
    <row r="8" spans="1:10" ht="22.5" customHeight="1">
      <c r="A8" s="14" t="s">
        <v>0</v>
      </c>
      <c r="B8" s="14"/>
      <c r="C8" s="14"/>
      <c r="D8" s="14"/>
      <c r="E8" s="14"/>
      <c r="F8" s="14"/>
      <c r="G8" s="14"/>
      <c r="H8" s="14"/>
      <c r="I8" s="14"/>
      <c r="J8" s="15"/>
    </row>
    <row r="9" spans="1:10" ht="15.75">
      <c r="A9" s="16" t="s">
        <v>1</v>
      </c>
      <c r="B9" s="17"/>
      <c r="C9" s="17"/>
      <c r="D9" s="18"/>
      <c r="E9" s="19"/>
      <c r="F9" s="17"/>
      <c r="G9" s="20" t="s">
        <v>2</v>
      </c>
      <c r="H9" s="21" t="s">
        <v>3</v>
      </c>
      <c r="I9" s="22"/>
      <c r="J9" s="23"/>
    </row>
    <row r="10" spans="1:10" ht="15">
      <c r="A10" s="24" t="s">
        <v>4</v>
      </c>
      <c r="B10" s="25"/>
      <c r="C10" s="2"/>
      <c r="D10" s="26"/>
      <c r="E10" s="26"/>
      <c r="F10" s="27"/>
      <c r="G10" s="20"/>
      <c r="H10" s="28" t="s">
        <v>5</v>
      </c>
      <c r="I10" s="22"/>
      <c r="J10" s="23"/>
    </row>
    <row r="11" spans="1:10" ht="15">
      <c r="A11" s="18"/>
      <c r="B11" s="25"/>
      <c r="C11" s="2"/>
      <c r="D11" s="26"/>
      <c r="E11" s="26"/>
      <c r="F11" s="27"/>
      <c r="G11" s="20"/>
      <c r="H11" s="28" t="s">
        <v>6</v>
      </c>
      <c r="I11" s="22"/>
      <c r="J11" s="23"/>
    </row>
    <row r="12" spans="1:10" ht="15">
      <c r="A12" s="4"/>
      <c r="B12" s="29"/>
      <c r="C12" s="29"/>
      <c r="D12" s="26"/>
      <c r="E12" s="26"/>
      <c r="F12" s="27"/>
      <c r="G12" s="20"/>
      <c r="H12" s="30" t="s">
        <v>7</v>
      </c>
      <c r="I12" s="31"/>
      <c r="J12" s="23"/>
    </row>
    <row r="13" spans="1:10" ht="15">
      <c r="A13" s="4"/>
      <c r="B13" s="2"/>
      <c r="C13" s="2"/>
      <c r="D13" s="4"/>
      <c r="E13" s="4"/>
      <c r="F13" s="32"/>
      <c r="G13" s="33" t="s">
        <v>8</v>
      </c>
      <c r="H13" s="34">
        <v>0.2247</v>
      </c>
      <c r="I13" s="4"/>
      <c r="J13" s="35"/>
    </row>
    <row r="14" spans="1:10" ht="15">
      <c r="A14" s="4"/>
      <c r="B14" s="2"/>
      <c r="C14" s="2"/>
      <c r="D14" s="4"/>
      <c r="E14" s="4"/>
      <c r="F14" s="32"/>
      <c r="G14" s="33" t="s">
        <v>9</v>
      </c>
      <c r="H14" s="36">
        <v>44743</v>
      </c>
      <c r="I14" s="4"/>
      <c r="J14" s="35"/>
    </row>
    <row r="16" spans="1:9" ht="15">
      <c r="A16" s="37" t="s">
        <v>10</v>
      </c>
      <c r="B16" s="38" t="s">
        <v>11</v>
      </c>
      <c r="C16" s="38" t="s">
        <v>12</v>
      </c>
      <c r="D16" s="37" t="s">
        <v>13</v>
      </c>
      <c r="E16" s="37" t="s">
        <v>14</v>
      </c>
      <c r="F16" s="38" t="s">
        <v>15</v>
      </c>
      <c r="G16" s="37" t="s">
        <v>16</v>
      </c>
      <c r="H16" s="37" t="s">
        <v>17</v>
      </c>
      <c r="I16" s="37" t="s">
        <v>18</v>
      </c>
    </row>
    <row r="17" spans="1:9" ht="24" customHeight="1">
      <c r="A17" s="39"/>
      <c r="B17" s="40"/>
      <c r="C17" s="40"/>
      <c r="D17" s="41" t="s">
        <v>19</v>
      </c>
      <c r="E17" s="41"/>
      <c r="F17" s="40"/>
      <c r="G17" s="41"/>
      <c r="H17" s="41"/>
      <c r="I17" s="42">
        <f>I18+I37+I46+I50+I60+I66+I77+I91+I97+I103+I109+I115</f>
        <v>0</v>
      </c>
    </row>
    <row r="18" spans="1:9" ht="24" customHeight="1">
      <c r="A18" s="43" t="s">
        <v>20</v>
      </c>
      <c r="B18" s="44"/>
      <c r="C18" s="44"/>
      <c r="D18" s="45" t="s">
        <v>21</v>
      </c>
      <c r="E18" s="44"/>
      <c r="F18" s="46"/>
      <c r="G18" s="47"/>
      <c r="H18" s="47"/>
      <c r="I18" s="48">
        <f>SUM(I19:I36)</f>
        <v>0</v>
      </c>
    </row>
    <row r="19" spans="1:9" ht="15">
      <c r="A19" s="49" t="s">
        <v>22</v>
      </c>
      <c r="B19" s="50" t="s">
        <v>23</v>
      </c>
      <c r="C19" s="51" t="s">
        <v>24</v>
      </c>
      <c r="D19" s="52" t="s">
        <v>25</v>
      </c>
      <c r="E19" s="53" t="s">
        <v>26</v>
      </c>
      <c r="F19" s="54">
        <f>'[1]MEMÓRIA'!D3</f>
        <v>12.859</v>
      </c>
      <c r="G19" s="55"/>
      <c r="H19" s="56"/>
      <c r="I19" s="57"/>
    </row>
    <row r="20" spans="1:9" ht="15">
      <c r="A20" s="49" t="s">
        <v>27</v>
      </c>
      <c r="B20" s="58" t="s">
        <v>28</v>
      </c>
      <c r="C20" s="58" t="s">
        <v>24</v>
      </c>
      <c r="D20" s="49" t="s">
        <v>29</v>
      </c>
      <c r="E20" s="58" t="s">
        <v>30</v>
      </c>
      <c r="F20" s="59">
        <f>'[1]MEMÓRIA'!D4</f>
        <v>77.55</v>
      </c>
      <c r="G20" s="60"/>
      <c r="H20" s="60"/>
      <c r="I20" s="61"/>
    </row>
    <row r="21" spans="1:9" ht="30">
      <c r="A21" s="62" t="s">
        <v>31</v>
      </c>
      <c r="B21" s="63" t="s">
        <v>32</v>
      </c>
      <c r="C21" s="64" t="s">
        <v>33</v>
      </c>
      <c r="D21" s="65" t="s">
        <v>34</v>
      </c>
      <c r="E21" s="64" t="s">
        <v>35</v>
      </c>
      <c r="F21" s="66">
        <f>'[1]MEMÓRIA'!D5</f>
        <v>116.5</v>
      </c>
      <c r="G21" s="67"/>
      <c r="H21" s="67"/>
      <c r="I21" s="68"/>
    </row>
    <row r="22" spans="1:9" ht="30">
      <c r="A22" s="69" t="s">
        <v>36</v>
      </c>
      <c r="B22" s="70" t="s">
        <v>37</v>
      </c>
      <c r="C22" s="70" t="s">
        <v>24</v>
      </c>
      <c r="D22" s="71" t="s">
        <v>38</v>
      </c>
      <c r="E22" s="58" t="s">
        <v>26</v>
      </c>
      <c r="F22" s="59">
        <f>'[1]MEMÓRIA'!D6</f>
        <v>32.4625</v>
      </c>
      <c r="G22" s="60"/>
      <c r="H22" s="72"/>
      <c r="I22" s="61"/>
    </row>
    <row r="23" spans="1:9" ht="15">
      <c r="A23" s="73" t="s">
        <v>39</v>
      </c>
      <c r="B23" s="50" t="s">
        <v>40</v>
      </c>
      <c r="C23" s="74" t="s">
        <v>24</v>
      </c>
      <c r="D23" s="52" t="s">
        <v>41</v>
      </c>
      <c r="E23" s="64" t="s">
        <v>35</v>
      </c>
      <c r="F23" s="66">
        <f>'[1]MEMÓRIA'!D7</f>
        <v>4.23</v>
      </c>
      <c r="G23" s="67"/>
      <c r="H23" s="67"/>
      <c r="I23" s="68"/>
    </row>
    <row r="24" spans="1:9" ht="15">
      <c r="A24" s="62" t="s">
        <v>42</v>
      </c>
      <c r="B24" s="70" t="s">
        <v>43</v>
      </c>
      <c r="C24" s="64" t="s">
        <v>24</v>
      </c>
      <c r="D24" s="75" t="s">
        <v>44</v>
      </c>
      <c r="E24" s="64" t="s">
        <v>35</v>
      </c>
      <c r="F24" s="66">
        <f>'[1]MEMÓRIA'!D8</f>
        <v>312.58</v>
      </c>
      <c r="G24" s="67"/>
      <c r="H24" s="67"/>
      <c r="I24" s="68"/>
    </row>
    <row r="25" spans="1:9" ht="15">
      <c r="A25" s="62" t="s">
        <v>45</v>
      </c>
      <c r="B25" s="70" t="s">
        <v>46</v>
      </c>
      <c r="C25" s="70" t="s">
        <v>24</v>
      </c>
      <c r="D25" s="75" t="s">
        <v>47</v>
      </c>
      <c r="E25" s="70" t="s">
        <v>48</v>
      </c>
      <c r="F25" s="70">
        <f>'[1]MEMÓRIA'!D9</f>
        <v>13</v>
      </c>
      <c r="G25" s="72"/>
      <c r="H25" s="72"/>
      <c r="I25" s="72"/>
    </row>
    <row r="26" spans="1:9" ht="15">
      <c r="A26" s="62" t="s">
        <v>49</v>
      </c>
      <c r="B26" s="50" t="s">
        <v>50</v>
      </c>
      <c r="C26" s="51" t="s">
        <v>24</v>
      </c>
      <c r="D26" s="52" t="s">
        <v>51</v>
      </c>
      <c r="E26" s="53" t="s">
        <v>35</v>
      </c>
      <c r="F26" s="54">
        <f>'[1]MEMÓRIA'!D10</f>
        <v>29.119999999999997</v>
      </c>
      <c r="G26" s="55"/>
      <c r="H26" s="56"/>
      <c r="I26" s="57"/>
    </row>
    <row r="27" spans="1:9" ht="30">
      <c r="A27" s="62" t="s">
        <v>52</v>
      </c>
      <c r="B27" s="70" t="s">
        <v>53</v>
      </c>
      <c r="C27" s="70" t="s">
        <v>24</v>
      </c>
      <c r="D27" s="71" t="s">
        <v>54</v>
      </c>
      <c r="E27" s="58" t="s">
        <v>55</v>
      </c>
      <c r="F27" s="59">
        <f>'[1]MEMÓRIA'!D11</f>
        <v>54.9</v>
      </c>
      <c r="G27" s="60"/>
      <c r="H27" s="72"/>
      <c r="I27" s="61"/>
    </row>
    <row r="28" spans="1:9" ht="15">
      <c r="A28" s="62" t="s">
        <v>56</v>
      </c>
      <c r="B28" s="70" t="s">
        <v>57</v>
      </c>
      <c r="C28" s="70" t="s">
        <v>24</v>
      </c>
      <c r="D28" s="75" t="s">
        <v>58</v>
      </c>
      <c r="E28" s="58" t="s">
        <v>48</v>
      </c>
      <c r="F28" s="59">
        <f>'[1]MEMÓRIA'!D12</f>
        <v>16</v>
      </c>
      <c r="G28" s="60"/>
      <c r="H28" s="72"/>
      <c r="I28" s="61"/>
    </row>
    <row r="29" spans="1:9" ht="15">
      <c r="A29" s="62" t="s">
        <v>59</v>
      </c>
      <c r="B29" s="70" t="s">
        <v>60</v>
      </c>
      <c r="C29" s="58" t="s">
        <v>24</v>
      </c>
      <c r="D29" s="75" t="s">
        <v>61</v>
      </c>
      <c r="E29" s="58" t="s">
        <v>30</v>
      </c>
      <c r="F29" s="59">
        <f>'[1]MEMÓRIA'!D13</f>
        <v>12.22</v>
      </c>
      <c r="G29" s="60"/>
      <c r="H29" s="60"/>
      <c r="I29" s="61"/>
    </row>
    <row r="30" spans="1:9" ht="15">
      <c r="A30" s="73" t="s">
        <v>62</v>
      </c>
      <c r="B30" s="70" t="s">
        <v>63</v>
      </c>
      <c r="C30" s="51" t="s">
        <v>24</v>
      </c>
      <c r="D30" s="52" t="s">
        <v>64</v>
      </c>
      <c r="E30" s="53" t="s">
        <v>48</v>
      </c>
      <c r="F30" s="54">
        <f>'[1]MEMÓRIA'!D14</f>
        <v>13</v>
      </c>
      <c r="G30" s="55"/>
      <c r="H30" s="56"/>
      <c r="I30" s="57"/>
    </row>
    <row r="31" spans="1:9" ht="30">
      <c r="A31" s="62" t="s">
        <v>65</v>
      </c>
      <c r="B31" s="70" t="s">
        <v>66</v>
      </c>
      <c r="C31" s="70" t="s">
        <v>24</v>
      </c>
      <c r="D31" s="71" t="s">
        <v>67</v>
      </c>
      <c r="E31" s="58" t="s">
        <v>35</v>
      </c>
      <c r="F31" s="59">
        <f>'[1]MEMÓRIA'!D15</f>
        <v>9.6</v>
      </c>
      <c r="G31" s="60"/>
      <c r="H31" s="72"/>
      <c r="I31" s="61"/>
    </row>
    <row r="32" spans="1:9" ht="15">
      <c r="A32" s="73" t="s">
        <v>68</v>
      </c>
      <c r="B32" s="50" t="s">
        <v>69</v>
      </c>
      <c r="C32" s="51" t="s">
        <v>24</v>
      </c>
      <c r="D32" s="52" t="s">
        <v>70</v>
      </c>
      <c r="E32" s="53" t="s">
        <v>55</v>
      </c>
      <c r="F32" s="54">
        <f>'[1]MEMÓRIA'!D16</f>
        <v>32.9</v>
      </c>
      <c r="G32" s="55"/>
      <c r="H32" s="56"/>
      <c r="I32" s="57"/>
    </row>
    <row r="33" spans="1:9" ht="30">
      <c r="A33" s="62" t="s">
        <v>71</v>
      </c>
      <c r="B33" s="70" t="s">
        <v>72</v>
      </c>
      <c r="C33" s="51" t="s">
        <v>24</v>
      </c>
      <c r="D33" s="71" t="s">
        <v>73</v>
      </c>
      <c r="E33" s="58" t="s">
        <v>35</v>
      </c>
      <c r="F33" s="59">
        <f>'[1]MEMÓRIA'!D17</f>
        <v>36</v>
      </c>
      <c r="G33" s="60"/>
      <c r="H33" s="72"/>
      <c r="I33" s="61"/>
    </row>
    <row r="34" spans="1:9" ht="15">
      <c r="A34" s="62" t="s">
        <v>74</v>
      </c>
      <c r="B34" s="70" t="s">
        <v>75</v>
      </c>
      <c r="C34" s="51" t="s">
        <v>24</v>
      </c>
      <c r="D34" s="75" t="s">
        <v>76</v>
      </c>
      <c r="E34" s="58" t="s">
        <v>35</v>
      </c>
      <c r="F34" s="59">
        <f>'[1]MEMÓRIA'!D18</f>
        <v>137.2</v>
      </c>
      <c r="G34" s="60"/>
      <c r="H34" s="72"/>
      <c r="I34" s="61"/>
    </row>
    <row r="35" spans="1:9" ht="45">
      <c r="A35" s="73" t="s">
        <v>77</v>
      </c>
      <c r="B35" s="50" t="s">
        <v>78</v>
      </c>
      <c r="C35" s="51" t="s">
        <v>24</v>
      </c>
      <c r="D35" s="76" t="s">
        <v>79</v>
      </c>
      <c r="E35" s="53" t="s">
        <v>26</v>
      </c>
      <c r="F35" s="54">
        <f>'[1]MEMÓRIA'!D19</f>
        <v>80.86000000000001</v>
      </c>
      <c r="G35" s="55"/>
      <c r="H35" s="56"/>
      <c r="I35" s="57"/>
    </row>
    <row r="36" spans="1:9" ht="15">
      <c r="A36" s="62" t="s">
        <v>80</v>
      </c>
      <c r="B36" s="75" t="s">
        <v>81</v>
      </c>
      <c r="C36" s="70" t="s">
        <v>24</v>
      </c>
      <c r="D36" s="75" t="s">
        <v>82</v>
      </c>
      <c r="E36" s="58" t="s">
        <v>55</v>
      </c>
      <c r="F36" s="59">
        <f>'[1]MEMÓRIA'!D20</f>
        <v>28</v>
      </c>
      <c r="G36" s="60"/>
      <c r="H36" s="72"/>
      <c r="I36" s="61"/>
    </row>
    <row r="37" spans="1:9" ht="24.75" customHeight="1">
      <c r="A37" s="77" t="s">
        <v>83</v>
      </c>
      <c r="B37" s="78"/>
      <c r="C37" s="78"/>
      <c r="D37" s="79" t="s">
        <v>84</v>
      </c>
      <c r="E37" s="80"/>
      <c r="F37" s="81"/>
      <c r="G37" s="82"/>
      <c r="H37" s="83"/>
      <c r="I37" s="84">
        <f>SUM(I38:I45)</f>
        <v>0</v>
      </c>
    </row>
    <row r="38" spans="1:9" ht="30">
      <c r="A38" s="62" t="s">
        <v>85</v>
      </c>
      <c r="B38" s="63" t="s">
        <v>86</v>
      </c>
      <c r="C38" s="58" t="s">
        <v>24</v>
      </c>
      <c r="D38" s="65" t="s">
        <v>87</v>
      </c>
      <c r="E38" s="85" t="s">
        <v>26</v>
      </c>
      <c r="F38" s="86">
        <f>'[1]MEMÓRIA'!D22</f>
        <v>5.837</v>
      </c>
      <c r="G38" s="87"/>
      <c r="H38" s="87"/>
      <c r="I38" s="87"/>
    </row>
    <row r="39" spans="1:9" ht="15">
      <c r="A39" s="62" t="s">
        <v>88</v>
      </c>
      <c r="B39" s="85" t="s">
        <v>89</v>
      </c>
      <c r="C39" s="58" t="s">
        <v>24</v>
      </c>
      <c r="D39" s="88" t="s">
        <v>90</v>
      </c>
      <c r="E39" s="85" t="s">
        <v>26</v>
      </c>
      <c r="F39" s="86">
        <f>'[1]MEMÓRIA'!D23</f>
        <v>1.0835000000000001</v>
      </c>
      <c r="G39" s="87"/>
      <c r="H39" s="87"/>
      <c r="I39" s="87"/>
    </row>
    <row r="40" spans="1:9" ht="15">
      <c r="A40" s="62" t="s">
        <v>91</v>
      </c>
      <c r="B40" s="85" t="s">
        <v>92</v>
      </c>
      <c r="C40" s="58" t="s">
        <v>24</v>
      </c>
      <c r="D40" s="88" t="s">
        <v>93</v>
      </c>
      <c r="E40" s="85" t="s">
        <v>26</v>
      </c>
      <c r="F40" s="86">
        <f>'[1]MEMÓRIA'!D24</f>
        <v>6.501</v>
      </c>
      <c r="G40" s="87"/>
      <c r="H40" s="87"/>
      <c r="I40" s="87"/>
    </row>
    <row r="41" spans="1:9" ht="30">
      <c r="A41" s="62" t="s">
        <v>94</v>
      </c>
      <c r="B41" s="63" t="s">
        <v>95</v>
      </c>
      <c r="C41" s="58" t="s">
        <v>24</v>
      </c>
      <c r="D41" s="65" t="s">
        <v>96</v>
      </c>
      <c r="E41" s="85" t="s">
        <v>26</v>
      </c>
      <c r="F41" s="86">
        <f>'[1]MEMÓRIA'!D25</f>
        <v>6.501</v>
      </c>
      <c r="G41" s="87"/>
      <c r="H41" s="87"/>
      <c r="I41" s="87"/>
    </row>
    <row r="42" spans="1:9" ht="15">
      <c r="A42" s="62" t="s">
        <v>97</v>
      </c>
      <c r="B42" s="85" t="s">
        <v>98</v>
      </c>
      <c r="C42" s="58" t="s">
        <v>24</v>
      </c>
      <c r="D42" s="88" t="s">
        <v>99</v>
      </c>
      <c r="E42" s="85" t="s">
        <v>35</v>
      </c>
      <c r="F42" s="86">
        <f>'[1]MEMÓRIA'!D26</f>
        <v>65.00999999999999</v>
      </c>
      <c r="G42" s="87"/>
      <c r="H42" s="87"/>
      <c r="I42" s="87"/>
    </row>
    <row r="43" spans="1:9" ht="15">
      <c r="A43" s="62" t="s">
        <v>100</v>
      </c>
      <c r="B43" s="85" t="s">
        <v>101</v>
      </c>
      <c r="C43" s="58" t="s">
        <v>24</v>
      </c>
      <c r="D43" s="88" t="s">
        <v>102</v>
      </c>
      <c r="E43" s="85" t="s">
        <v>103</v>
      </c>
      <c r="F43" s="86">
        <f>'[1]MEMÓRIA'!D27</f>
        <v>520.08</v>
      </c>
      <c r="G43" s="87"/>
      <c r="H43" s="87"/>
      <c r="I43" s="87"/>
    </row>
    <row r="44" spans="1:9" ht="15">
      <c r="A44" s="62" t="s">
        <v>104</v>
      </c>
      <c r="B44" s="85" t="str">
        <f>'[2]desonerado-181'!$A$669</f>
        <v>12.01.021</v>
      </c>
      <c r="C44" s="58" t="s">
        <v>24</v>
      </c>
      <c r="D44" s="88" t="str">
        <f>'[2]desonerado-181'!$B$669</f>
        <v>Broca em concreto armado diâmetro de 20 cm - completa</v>
      </c>
      <c r="E44" s="85" t="s">
        <v>55</v>
      </c>
      <c r="F44" s="86">
        <f>'[1]MEMÓRIA'!D28</f>
        <v>93</v>
      </c>
      <c r="G44" s="87"/>
      <c r="H44" s="87"/>
      <c r="I44" s="87"/>
    </row>
    <row r="45" spans="1:9" ht="15">
      <c r="A45" s="62" t="s">
        <v>105</v>
      </c>
      <c r="B45" s="70" t="s">
        <v>106</v>
      </c>
      <c r="C45" s="58" t="s">
        <v>24</v>
      </c>
      <c r="D45" s="75" t="s">
        <v>107</v>
      </c>
      <c r="E45" s="85" t="s">
        <v>26</v>
      </c>
      <c r="F45" s="86">
        <f>'[1]MEMÓRIA'!D29</f>
        <v>1.191</v>
      </c>
      <c r="G45" s="87"/>
      <c r="H45" s="87"/>
      <c r="I45" s="87"/>
    </row>
    <row r="46" spans="1:9" ht="24" customHeight="1">
      <c r="A46" s="77" t="s">
        <v>108</v>
      </c>
      <c r="B46" s="78"/>
      <c r="C46" s="78"/>
      <c r="D46" s="79" t="s">
        <v>109</v>
      </c>
      <c r="E46" s="80"/>
      <c r="F46" s="81"/>
      <c r="G46" s="82"/>
      <c r="H46" s="83"/>
      <c r="I46" s="84">
        <f>SUM(I47:I49)</f>
        <v>0</v>
      </c>
    </row>
    <row r="47" spans="1:9" ht="30">
      <c r="A47" s="49" t="s">
        <v>110</v>
      </c>
      <c r="B47" s="70" t="s">
        <v>111</v>
      </c>
      <c r="C47" s="70" t="s">
        <v>24</v>
      </c>
      <c r="D47" s="71" t="s">
        <v>112</v>
      </c>
      <c r="E47" s="58" t="s">
        <v>35</v>
      </c>
      <c r="F47" s="59">
        <f>'[1]MEMÓRIA'!D31</f>
        <v>86.61999999999999</v>
      </c>
      <c r="G47" s="60"/>
      <c r="H47" s="72"/>
      <c r="I47" s="61"/>
    </row>
    <row r="48" spans="1:9" ht="30">
      <c r="A48" s="69" t="s">
        <v>113</v>
      </c>
      <c r="B48" s="50" t="s">
        <v>114</v>
      </c>
      <c r="C48" s="51" t="s">
        <v>24</v>
      </c>
      <c r="D48" s="76" t="s">
        <v>115</v>
      </c>
      <c r="E48" s="53" t="s">
        <v>35</v>
      </c>
      <c r="F48" s="54">
        <f>'[1]MEMÓRIA'!D32</f>
        <v>13.125</v>
      </c>
      <c r="G48" s="55"/>
      <c r="H48" s="56"/>
      <c r="I48" s="57"/>
    </row>
    <row r="49" spans="1:9" ht="15">
      <c r="A49" s="49" t="s">
        <v>116</v>
      </c>
      <c r="B49" s="70" t="s">
        <v>117</v>
      </c>
      <c r="C49" s="51" t="s">
        <v>24</v>
      </c>
      <c r="D49" s="75" t="s">
        <v>118</v>
      </c>
      <c r="E49" s="53" t="s">
        <v>35</v>
      </c>
      <c r="F49" s="54">
        <f>'[1]MEMÓRIA'!D33</f>
        <v>10.8</v>
      </c>
      <c r="G49" s="55"/>
      <c r="H49" s="56"/>
      <c r="I49" s="57"/>
    </row>
    <row r="50" spans="1:9" ht="15">
      <c r="A50" s="89" t="s">
        <v>119</v>
      </c>
      <c r="B50" s="90"/>
      <c r="C50" s="90"/>
      <c r="D50" s="91" t="s">
        <v>120</v>
      </c>
      <c r="E50" s="92"/>
      <c r="F50" s="93"/>
      <c r="G50" s="94"/>
      <c r="H50" s="95"/>
      <c r="I50" s="96">
        <f>SUM(I51:I59)</f>
        <v>0</v>
      </c>
    </row>
    <row r="51" spans="1:9" ht="60">
      <c r="A51" s="49" t="s">
        <v>121</v>
      </c>
      <c r="B51" s="70" t="s">
        <v>122</v>
      </c>
      <c r="C51" s="70" t="s">
        <v>24</v>
      </c>
      <c r="D51" s="71" t="s">
        <v>123</v>
      </c>
      <c r="E51" s="58" t="s">
        <v>35</v>
      </c>
      <c r="F51" s="59">
        <f>'[1]MEMÓRIA'!D35</f>
        <v>165.2</v>
      </c>
      <c r="G51" s="60"/>
      <c r="H51" s="72"/>
      <c r="I51" s="61"/>
    </row>
    <row r="52" spans="1:9" ht="60">
      <c r="A52" s="49" t="s">
        <v>124</v>
      </c>
      <c r="B52" s="70" t="s">
        <v>125</v>
      </c>
      <c r="C52" s="70" t="s">
        <v>24</v>
      </c>
      <c r="D52" s="71" t="s">
        <v>126</v>
      </c>
      <c r="E52" s="58" t="s">
        <v>55</v>
      </c>
      <c r="F52" s="59">
        <f>'[1]MEMÓRIA'!D36</f>
        <v>110.39999999999999</v>
      </c>
      <c r="G52" s="60"/>
      <c r="H52" s="72"/>
      <c r="I52" s="61"/>
    </row>
    <row r="53" spans="1:9" ht="30">
      <c r="A53" s="97" t="s">
        <v>127</v>
      </c>
      <c r="B53" s="50" t="s">
        <v>128</v>
      </c>
      <c r="C53" s="51" t="s">
        <v>24</v>
      </c>
      <c r="D53" s="76" t="s">
        <v>129</v>
      </c>
      <c r="E53" s="53" t="s">
        <v>55</v>
      </c>
      <c r="F53" s="54">
        <f>'[1]MEMÓRIA'!D37</f>
        <v>9.3</v>
      </c>
      <c r="G53" s="98"/>
      <c r="H53" s="56"/>
      <c r="I53" s="98"/>
    </row>
    <row r="54" spans="1:9" ht="15">
      <c r="A54" s="99" t="s">
        <v>130</v>
      </c>
      <c r="B54" s="70" t="s">
        <v>131</v>
      </c>
      <c r="C54" s="70" t="s">
        <v>24</v>
      </c>
      <c r="D54" s="75" t="s">
        <v>132</v>
      </c>
      <c r="E54" s="58" t="s">
        <v>26</v>
      </c>
      <c r="F54" s="59">
        <f>'[1]MEMÓRIA'!D38</f>
        <v>13.219999999999999</v>
      </c>
      <c r="G54" s="100"/>
      <c r="H54" s="72"/>
      <c r="I54" s="100"/>
    </row>
    <row r="55" spans="1:9" ht="15">
      <c r="A55" s="97" t="s">
        <v>133</v>
      </c>
      <c r="B55" s="50" t="s">
        <v>134</v>
      </c>
      <c r="C55" s="51" t="s">
        <v>24</v>
      </c>
      <c r="D55" s="52" t="s">
        <v>135</v>
      </c>
      <c r="E55" s="53" t="s">
        <v>26</v>
      </c>
      <c r="F55" s="54">
        <f>'[1]MEMÓRIA'!D39</f>
        <v>52.879999999999995</v>
      </c>
      <c r="G55" s="98"/>
      <c r="H55" s="56"/>
      <c r="I55" s="98"/>
    </row>
    <row r="56" spans="1:9" ht="15">
      <c r="A56" s="99" t="s">
        <v>136</v>
      </c>
      <c r="B56" s="70" t="s">
        <v>137</v>
      </c>
      <c r="C56" s="70" t="s">
        <v>24</v>
      </c>
      <c r="D56" s="75" t="s">
        <v>138</v>
      </c>
      <c r="E56" s="58" t="s">
        <v>26</v>
      </c>
      <c r="F56" s="59">
        <f>'[1]MEMÓRIA'!D40</f>
        <v>0.502</v>
      </c>
      <c r="G56" s="100"/>
      <c r="H56" s="72"/>
      <c r="I56" s="100"/>
    </row>
    <row r="57" spans="1:9" ht="15">
      <c r="A57" s="69" t="s">
        <v>139</v>
      </c>
      <c r="B57" s="50" t="s">
        <v>140</v>
      </c>
      <c r="C57" s="51" t="s">
        <v>24</v>
      </c>
      <c r="D57" s="52" t="s">
        <v>141</v>
      </c>
      <c r="E57" s="53" t="s">
        <v>55</v>
      </c>
      <c r="F57" s="54">
        <f>'[1]MEMÓRIA'!D41</f>
        <v>19</v>
      </c>
      <c r="G57" s="98"/>
      <c r="H57" s="56"/>
      <c r="I57" s="98"/>
    </row>
    <row r="58" spans="1:9" ht="15">
      <c r="A58" s="49" t="s">
        <v>142</v>
      </c>
      <c r="B58" s="70" t="s">
        <v>143</v>
      </c>
      <c r="C58" s="51" t="s">
        <v>24</v>
      </c>
      <c r="D58" s="75" t="s">
        <v>144</v>
      </c>
      <c r="E58" s="58" t="s">
        <v>55</v>
      </c>
      <c r="F58" s="59">
        <f>'[1]MEMÓRIA'!D42</f>
        <v>20.2</v>
      </c>
      <c r="G58" s="100"/>
      <c r="H58" s="72"/>
      <c r="I58" s="100"/>
    </row>
    <row r="59" spans="1:9" ht="15">
      <c r="A59" s="49" t="s">
        <v>145</v>
      </c>
      <c r="B59" s="70" t="s">
        <v>146</v>
      </c>
      <c r="C59" s="51" t="s">
        <v>24</v>
      </c>
      <c r="D59" s="75" t="s">
        <v>147</v>
      </c>
      <c r="E59" s="58" t="s">
        <v>35</v>
      </c>
      <c r="F59" s="59">
        <f>'[1]MEMÓRIA'!D43</f>
        <v>122.3</v>
      </c>
      <c r="G59" s="100"/>
      <c r="H59" s="72"/>
      <c r="I59" s="100"/>
    </row>
    <row r="60" spans="1:9" ht="15">
      <c r="A60" s="89" t="s">
        <v>148</v>
      </c>
      <c r="B60" s="90"/>
      <c r="C60" s="90"/>
      <c r="D60" s="91" t="s">
        <v>149</v>
      </c>
      <c r="E60" s="92"/>
      <c r="F60" s="93"/>
      <c r="G60" s="94"/>
      <c r="H60" s="95"/>
      <c r="I60" s="96">
        <f>SUM(I61:I65)</f>
        <v>0</v>
      </c>
    </row>
    <row r="61" spans="1:9" ht="15">
      <c r="A61" s="49" t="s">
        <v>150</v>
      </c>
      <c r="B61" s="70" t="s">
        <v>151</v>
      </c>
      <c r="C61" s="70" t="s">
        <v>24</v>
      </c>
      <c r="D61" s="75" t="s">
        <v>152</v>
      </c>
      <c r="E61" s="58" t="s">
        <v>35</v>
      </c>
      <c r="F61" s="59">
        <f>'[1]MEMÓRIA'!D45</f>
        <v>173.23999999999998</v>
      </c>
      <c r="G61" s="60"/>
      <c r="H61" s="72"/>
      <c r="I61" s="61"/>
    </row>
    <row r="62" spans="1:9" ht="15">
      <c r="A62" s="49" t="s">
        <v>153</v>
      </c>
      <c r="B62" s="70" t="s">
        <v>154</v>
      </c>
      <c r="C62" s="70" t="s">
        <v>24</v>
      </c>
      <c r="D62" s="75" t="s">
        <v>155</v>
      </c>
      <c r="E62" s="58" t="s">
        <v>35</v>
      </c>
      <c r="F62" s="59">
        <f>'[1]MEMÓRIA'!D46</f>
        <v>173.23999999999998</v>
      </c>
      <c r="G62" s="60"/>
      <c r="H62" s="72"/>
      <c r="I62" s="61"/>
    </row>
    <row r="63" spans="1:9" ht="15">
      <c r="A63" s="49" t="s">
        <v>156</v>
      </c>
      <c r="B63" s="70" t="s">
        <v>157</v>
      </c>
      <c r="C63" s="70" t="s">
        <v>24</v>
      </c>
      <c r="D63" s="75" t="s">
        <v>158</v>
      </c>
      <c r="E63" s="58" t="s">
        <v>35</v>
      </c>
      <c r="F63" s="59">
        <f>'[1]MEMÓRIA'!D47</f>
        <v>160.01999999999998</v>
      </c>
      <c r="G63" s="60"/>
      <c r="H63" s="72"/>
      <c r="I63" s="61"/>
    </row>
    <row r="64" spans="1:9" ht="30">
      <c r="A64" s="49" t="s">
        <v>159</v>
      </c>
      <c r="B64" s="70" t="s">
        <v>160</v>
      </c>
      <c r="C64" s="70" t="s">
        <v>24</v>
      </c>
      <c r="D64" s="76" t="s">
        <v>161</v>
      </c>
      <c r="E64" s="58" t="s">
        <v>35</v>
      </c>
      <c r="F64" s="59">
        <f>'[1]MEMÓRIA'!D48</f>
        <v>130.07000000000002</v>
      </c>
      <c r="G64" s="60"/>
      <c r="H64" s="72"/>
      <c r="I64" s="61"/>
    </row>
    <row r="65" spans="1:9" ht="15">
      <c r="A65" s="101" t="s">
        <v>162</v>
      </c>
      <c r="B65" s="50" t="s">
        <v>163</v>
      </c>
      <c r="C65" s="51" t="s">
        <v>24</v>
      </c>
      <c r="D65" s="102" t="s">
        <v>164</v>
      </c>
      <c r="E65" s="53" t="s">
        <v>35</v>
      </c>
      <c r="F65" s="54">
        <f>'[1]MEMÓRIA'!D49</f>
        <v>26.25</v>
      </c>
      <c r="G65" s="55"/>
      <c r="H65" s="56"/>
      <c r="I65" s="57"/>
    </row>
    <row r="66" spans="1:9" ht="21" customHeight="1">
      <c r="A66" s="89" t="s">
        <v>165</v>
      </c>
      <c r="B66" s="90"/>
      <c r="C66" s="90"/>
      <c r="D66" s="91" t="s">
        <v>166</v>
      </c>
      <c r="E66" s="92"/>
      <c r="F66" s="93"/>
      <c r="G66" s="94"/>
      <c r="H66" s="95"/>
      <c r="I66" s="96">
        <f>SUM(I67:I76)</f>
        <v>0</v>
      </c>
    </row>
    <row r="67" spans="1:9" ht="15">
      <c r="A67" s="49" t="s">
        <v>167</v>
      </c>
      <c r="B67" s="70" t="s">
        <v>168</v>
      </c>
      <c r="C67" s="70" t="s">
        <v>24</v>
      </c>
      <c r="D67" s="71" t="s">
        <v>169</v>
      </c>
      <c r="E67" s="58" t="s">
        <v>170</v>
      </c>
      <c r="F67" s="59">
        <f>'[1]MEMÓRIA'!D51</f>
        <v>5</v>
      </c>
      <c r="G67" s="60"/>
      <c r="H67" s="72"/>
      <c r="I67" s="61"/>
    </row>
    <row r="68" spans="1:9" ht="30">
      <c r="A68" s="49" t="s">
        <v>171</v>
      </c>
      <c r="B68" s="70" t="s">
        <v>172</v>
      </c>
      <c r="C68" s="70" t="s">
        <v>24</v>
      </c>
      <c r="D68" s="71" t="s">
        <v>173</v>
      </c>
      <c r="E68" s="58" t="s">
        <v>35</v>
      </c>
      <c r="F68" s="59">
        <f>'[1]MEMÓRIA'!D52</f>
        <v>0.96</v>
      </c>
      <c r="G68" s="60"/>
      <c r="H68" s="72"/>
      <c r="I68" s="61"/>
    </row>
    <row r="69" spans="1:9" ht="15">
      <c r="A69" s="49" t="s">
        <v>174</v>
      </c>
      <c r="B69" s="70" t="s">
        <v>175</v>
      </c>
      <c r="C69" s="70" t="s">
        <v>24</v>
      </c>
      <c r="D69" s="75" t="s">
        <v>176</v>
      </c>
      <c r="E69" s="58" t="s">
        <v>170</v>
      </c>
      <c r="F69" s="59">
        <f>'[1]MEMÓRIA'!D53</f>
        <v>1</v>
      </c>
      <c r="G69" s="60"/>
      <c r="H69" s="72"/>
      <c r="I69" s="61"/>
    </row>
    <row r="70" spans="1:9" ht="15">
      <c r="A70" s="49" t="s">
        <v>177</v>
      </c>
      <c r="B70" s="70" t="s">
        <v>178</v>
      </c>
      <c r="C70" s="70" t="s">
        <v>24</v>
      </c>
      <c r="D70" s="75" t="s">
        <v>179</v>
      </c>
      <c r="E70" s="58" t="s">
        <v>170</v>
      </c>
      <c r="F70" s="59">
        <f>'[1]MEMÓRIA'!D54</f>
        <v>6</v>
      </c>
      <c r="G70" s="60"/>
      <c r="H70" s="72"/>
      <c r="I70" s="61"/>
    </row>
    <row r="71" spans="1:9" ht="15">
      <c r="A71" s="49" t="s">
        <v>180</v>
      </c>
      <c r="B71" s="103" t="s">
        <v>181</v>
      </c>
      <c r="C71" s="70" t="s">
        <v>182</v>
      </c>
      <c r="D71" s="75" t="s">
        <v>183</v>
      </c>
      <c r="E71" s="58" t="s">
        <v>35</v>
      </c>
      <c r="F71" s="59">
        <f>'[1]MEMÓRIA'!D55</f>
        <v>48.519999999999996</v>
      </c>
      <c r="G71" s="60"/>
      <c r="H71" s="72"/>
      <c r="I71" s="61"/>
    </row>
    <row r="72" spans="1:9" ht="15">
      <c r="A72" s="49" t="s">
        <v>184</v>
      </c>
      <c r="B72" s="50" t="s">
        <v>185</v>
      </c>
      <c r="C72" s="70" t="s">
        <v>24</v>
      </c>
      <c r="D72" s="52" t="s">
        <v>186</v>
      </c>
      <c r="E72" s="58"/>
      <c r="F72" s="59"/>
      <c r="G72" s="60"/>
      <c r="H72" s="72"/>
      <c r="I72" s="61"/>
    </row>
    <row r="73" spans="1:9" ht="15">
      <c r="A73" s="49" t="s">
        <v>187</v>
      </c>
      <c r="B73" s="70" t="s">
        <v>188</v>
      </c>
      <c r="C73" s="70" t="s">
        <v>24</v>
      </c>
      <c r="D73" s="75" t="s">
        <v>189</v>
      </c>
      <c r="E73" s="58" t="s">
        <v>35</v>
      </c>
      <c r="F73" s="59">
        <f>'[1]MEMÓRIA'!D57</f>
        <v>11.47</v>
      </c>
      <c r="G73" s="60"/>
      <c r="H73" s="72"/>
      <c r="I73" s="61"/>
    </row>
    <row r="74" spans="1:9" ht="30">
      <c r="A74" s="49" t="s">
        <v>190</v>
      </c>
      <c r="B74" s="70" t="s">
        <v>191</v>
      </c>
      <c r="C74" s="70" t="s">
        <v>24</v>
      </c>
      <c r="D74" s="71" t="s">
        <v>192</v>
      </c>
      <c r="E74" s="58" t="s">
        <v>35</v>
      </c>
      <c r="F74" s="59">
        <f>'[1]MEMÓRIA'!D58</f>
        <v>3.8500000000000005</v>
      </c>
      <c r="G74" s="60"/>
      <c r="H74" s="72"/>
      <c r="I74" s="61"/>
    </row>
    <row r="75" spans="1:9" ht="15">
      <c r="A75" s="62" t="s">
        <v>193</v>
      </c>
      <c r="B75" s="104" t="s">
        <v>194</v>
      </c>
      <c r="C75" s="105" t="s">
        <v>24</v>
      </c>
      <c r="D75" s="106" t="s">
        <v>195</v>
      </c>
      <c r="E75" s="64" t="s">
        <v>35</v>
      </c>
      <c r="F75" s="66">
        <f>'[1]MEMÓRIA'!D59</f>
        <v>3</v>
      </c>
      <c r="G75" s="67"/>
      <c r="H75" s="107"/>
      <c r="I75" s="68"/>
    </row>
    <row r="76" spans="1:9" ht="15">
      <c r="A76" s="62" t="s">
        <v>196</v>
      </c>
      <c r="B76" s="70" t="s">
        <v>197</v>
      </c>
      <c r="C76" s="105" t="s">
        <v>24</v>
      </c>
      <c r="D76" s="75" t="s">
        <v>198</v>
      </c>
      <c r="E76" s="64" t="s">
        <v>35</v>
      </c>
      <c r="F76" s="66">
        <f>'[1]MEMÓRIA'!D60</f>
        <v>48.519999999999996</v>
      </c>
      <c r="G76" s="67"/>
      <c r="H76" s="107"/>
      <c r="I76" s="68"/>
    </row>
    <row r="77" spans="1:9" ht="24" customHeight="1">
      <c r="A77" s="89" t="s">
        <v>199</v>
      </c>
      <c r="B77" s="90"/>
      <c r="C77" s="90"/>
      <c r="D77" s="91" t="s">
        <v>200</v>
      </c>
      <c r="E77" s="92"/>
      <c r="F77" s="93"/>
      <c r="G77" s="94"/>
      <c r="H77" s="95"/>
      <c r="I77" s="96">
        <f>SUM(I78:I90)</f>
        <v>0</v>
      </c>
    </row>
    <row r="78" spans="1:9" ht="16.5" customHeight="1">
      <c r="A78" s="49" t="s">
        <v>201</v>
      </c>
      <c r="B78" s="70" t="s">
        <v>202</v>
      </c>
      <c r="C78" s="70" t="s">
        <v>33</v>
      </c>
      <c r="D78" s="75" t="s">
        <v>203</v>
      </c>
      <c r="E78" s="58" t="s">
        <v>204</v>
      </c>
      <c r="F78" s="59">
        <f>'[1]MEMÓRIA'!D62</f>
        <v>4</v>
      </c>
      <c r="G78" s="60"/>
      <c r="H78" s="72"/>
      <c r="I78" s="61"/>
    </row>
    <row r="79" spans="1:9" ht="15.75" customHeight="1">
      <c r="A79" s="49" t="s">
        <v>205</v>
      </c>
      <c r="B79" s="70" t="s">
        <v>206</v>
      </c>
      <c r="C79" s="70" t="s">
        <v>33</v>
      </c>
      <c r="D79" s="75" t="s">
        <v>207</v>
      </c>
      <c r="E79" s="58" t="s">
        <v>204</v>
      </c>
      <c r="F79" s="59">
        <f>'[1]MEMÓRIA'!D63</f>
        <v>1</v>
      </c>
      <c r="G79" s="60"/>
      <c r="H79" s="72"/>
      <c r="I79" s="61"/>
    </row>
    <row r="80" spans="1:9" ht="15.75" customHeight="1">
      <c r="A80" s="49" t="s">
        <v>208</v>
      </c>
      <c r="B80" s="70" t="s">
        <v>209</v>
      </c>
      <c r="C80" s="70" t="s">
        <v>33</v>
      </c>
      <c r="D80" s="75" t="s">
        <v>210</v>
      </c>
      <c r="E80" s="58" t="s">
        <v>55</v>
      </c>
      <c r="F80" s="59">
        <f>'[1]MEMÓRIA'!D64</f>
        <v>4</v>
      </c>
      <c r="G80" s="60"/>
      <c r="H80" s="72"/>
      <c r="I80" s="61"/>
    </row>
    <row r="81" spans="1:9" ht="15">
      <c r="A81" s="49" t="s">
        <v>211</v>
      </c>
      <c r="B81" s="70" t="s">
        <v>212</v>
      </c>
      <c r="C81" s="70" t="s">
        <v>24</v>
      </c>
      <c r="D81" s="75" t="s">
        <v>213</v>
      </c>
      <c r="E81" s="58" t="s">
        <v>170</v>
      </c>
      <c r="F81" s="59">
        <f>'[1]MEMÓRIA'!D65</f>
        <v>1</v>
      </c>
      <c r="G81" s="60"/>
      <c r="H81" s="72"/>
      <c r="I81" s="61"/>
    </row>
    <row r="82" spans="1:9" ht="15">
      <c r="A82" s="49" t="s">
        <v>214</v>
      </c>
      <c r="B82" s="70" t="s">
        <v>215</v>
      </c>
      <c r="C82" s="70" t="s">
        <v>24</v>
      </c>
      <c r="D82" s="75" t="s">
        <v>216</v>
      </c>
      <c r="E82" s="58" t="s">
        <v>170</v>
      </c>
      <c r="F82" s="59">
        <f>'[1]MEMÓRIA'!D66</f>
        <v>5</v>
      </c>
      <c r="G82" s="60"/>
      <c r="H82" s="72"/>
      <c r="I82" s="61"/>
    </row>
    <row r="83" spans="1:9" ht="30">
      <c r="A83" s="49" t="s">
        <v>217</v>
      </c>
      <c r="B83" s="70" t="s">
        <v>218</v>
      </c>
      <c r="C83" s="70" t="s">
        <v>24</v>
      </c>
      <c r="D83" s="71" t="s">
        <v>219</v>
      </c>
      <c r="E83" s="58" t="s">
        <v>170</v>
      </c>
      <c r="F83" s="59">
        <f>'[1]MEMÓRIA'!D67</f>
        <v>6</v>
      </c>
      <c r="G83" s="60"/>
      <c r="H83" s="72"/>
      <c r="I83" s="61"/>
    </row>
    <row r="84" spans="1:9" ht="15">
      <c r="A84" s="49" t="s">
        <v>220</v>
      </c>
      <c r="B84" s="70" t="s">
        <v>221</v>
      </c>
      <c r="C84" s="70" t="s">
        <v>24</v>
      </c>
      <c r="D84" s="75" t="s">
        <v>222</v>
      </c>
      <c r="E84" s="58" t="s">
        <v>170</v>
      </c>
      <c r="F84" s="59">
        <f>'[1]MEMÓRIA'!D68</f>
        <v>2</v>
      </c>
      <c r="G84" s="60"/>
      <c r="H84" s="72"/>
      <c r="I84" s="61"/>
    </row>
    <row r="85" spans="1:9" ht="30">
      <c r="A85" s="49" t="s">
        <v>223</v>
      </c>
      <c r="B85" s="70" t="s">
        <v>224</v>
      </c>
      <c r="C85" s="70" t="s">
        <v>24</v>
      </c>
      <c r="D85" s="71" t="s">
        <v>225</v>
      </c>
      <c r="E85" s="58" t="s">
        <v>170</v>
      </c>
      <c r="F85" s="59">
        <f>'[1]MEMÓRIA'!D69</f>
        <v>1</v>
      </c>
      <c r="G85" s="60"/>
      <c r="H85" s="72"/>
      <c r="I85" s="61"/>
    </row>
    <row r="86" spans="1:9" ht="30">
      <c r="A86" s="62" t="s">
        <v>226</v>
      </c>
      <c r="B86" s="70" t="s">
        <v>227</v>
      </c>
      <c r="C86" s="70" t="s">
        <v>24</v>
      </c>
      <c r="D86" s="71" t="s">
        <v>228</v>
      </c>
      <c r="E86" s="58" t="s">
        <v>170</v>
      </c>
      <c r="F86" s="59">
        <f>'[1]MEMÓRIA'!D70</f>
        <v>1</v>
      </c>
      <c r="G86" s="60"/>
      <c r="H86" s="72"/>
      <c r="I86" s="61"/>
    </row>
    <row r="87" spans="1:9" ht="15">
      <c r="A87" s="62" t="s">
        <v>229</v>
      </c>
      <c r="B87" s="70" t="s">
        <v>230</v>
      </c>
      <c r="C87" s="70" t="s">
        <v>24</v>
      </c>
      <c r="D87" s="75" t="s">
        <v>231</v>
      </c>
      <c r="E87" s="58" t="s">
        <v>170</v>
      </c>
      <c r="F87" s="59">
        <f>'[1]MEMÓRIA'!D71</f>
        <v>6</v>
      </c>
      <c r="G87" s="60"/>
      <c r="H87" s="72"/>
      <c r="I87" s="61"/>
    </row>
    <row r="88" spans="1:9" ht="30">
      <c r="A88" s="108" t="s">
        <v>232</v>
      </c>
      <c r="B88" s="51" t="s">
        <v>233</v>
      </c>
      <c r="C88" s="51" t="s">
        <v>24</v>
      </c>
      <c r="D88" s="76" t="s">
        <v>234</v>
      </c>
      <c r="E88" s="53" t="s">
        <v>170</v>
      </c>
      <c r="F88" s="54">
        <f>'[1]MEMÓRIA'!D75</f>
        <v>1</v>
      </c>
      <c r="G88" s="55"/>
      <c r="H88" s="56"/>
      <c r="I88" s="57"/>
    </row>
    <row r="89" spans="1:9" ht="30">
      <c r="A89" s="109" t="s">
        <v>235</v>
      </c>
      <c r="B89" s="70" t="s">
        <v>236</v>
      </c>
      <c r="C89" s="70" t="s">
        <v>33</v>
      </c>
      <c r="D89" s="71" t="s">
        <v>237</v>
      </c>
      <c r="E89" s="58" t="s">
        <v>170</v>
      </c>
      <c r="F89" s="59">
        <f>'[1]MEMÓRIA'!D76</f>
        <v>2</v>
      </c>
      <c r="G89" s="60"/>
      <c r="H89" s="72"/>
      <c r="I89" s="61"/>
    </row>
    <row r="90" spans="1:9" ht="15">
      <c r="A90" s="110" t="s">
        <v>238</v>
      </c>
      <c r="B90" s="50" t="s">
        <v>239</v>
      </c>
      <c r="C90" s="111" t="s">
        <v>33</v>
      </c>
      <c r="D90" s="52" t="s">
        <v>240</v>
      </c>
      <c r="E90" s="112" t="s">
        <v>35</v>
      </c>
      <c r="F90" s="113">
        <f>'[1]MEMÓRIA'!D77</f>
        <v>7.7</v>
      </c>
      <c r="G90" s="114"/>
      <c r="H90" s="115"/>
      <c r="I90" s="116"/>
    </row>
    <row r="91" spans="1:9" ht="24" customHeight="1">
      <c r="A91" s="89" t="s">
        <v>241</v>
      </c>
      <c r="B91" s="90"/>
      <c r="C91" s="90"/>
      <c r="D91" s="91" t="s">
        <v>242</v>
      </c>
      <c r="E91" s="92"/>
      <c r="F91" s="93"/>
      <c r="G91" s="94"/>
      <c r="H91" s="95"/>
      <c r="I91" s="96"/>
    </row>
    <row r="92" spans="1:9" s="122" customFormat="1" ht="35.25" customHeight="1">
      <c r="A92" s="49" t="s">
        <v>243</v>
      </c>
      <c r="B92" s="117" t="s">
        <v>244</v>
      </c>
      <c r="C92" s="118" t="s">
        <v>33</v>
      </c>
      <c r="D92" s="119" t="s">
        <v>245</v>
      </c>
      <c r="E92" s="120" t="s">
        <v>14</v>
      </c>
      <c r="F92" s="66">
        <v>1</v>
      </c>
      <c r="G92" s="67"/>
      <c r="H92" s="121"/>
      <c r="I92" s="68"/>
    </row>
    <row r="93" spans="1:9" ht="38.25">
      <c r="A93" s="49" t="s">
        <v>246</v>
      </c>
      <c r="B93" s="58" t="s">
        <v>247</v>
      </c>
      <c r="C93" s="58" t="s">
        <v>182</v>
      </c>
      <c r="D93" s="49" t="s">
        <v>248</v>
      </c>
      <c r="E93" s="120" t="s">
        <v>14</v>
      </c>
      <c r="F93" s="59">
        <f>'[1]MEMÓRIA'!D79</f>
        <v>60</v>
      </c>
      <c r="G93" s="123"/>
      <c r="H93" s="72"/>
      <c r="I93" s="124"/>
    </row>
    <row r="94" spans="1:9" s="52" customFormat="1" ht="65.25" customHeight="1">
      <c r="A94" s="49" t="s">
        <v>249</v>
      </c>
      <c r="B94" s="125" t="s">
        <v>250</v>
      </c>
      <c r="C94" s="58" t="s">
        <v>251</v>
      </c>
      <c r="D94" s="71" t="s">
        <v>252</v>
      </c>
      <c r="E94" s="58" t="s">
        <v>14</v>
      </c>
      <c r="F94" s="59">
        <f>'[1]MEMÓRIA'!D80</f>
        <v>120</v>
      </c>
      <c r="G94" s="123"/>
      <c r="H94" s="72"/>
      <c r="I94" s="124"/>
    </row>
    <row r="95" spans="1:9" ht="25.5">
      <c r="A95" s="49" t="s">
        <v>253</v>
      </c>
      <c r="B95" s="58" t="s">
        <v>254</v>
      </c>
      <c r="C95" s="58" t="s">
        <v>24</v>
      </c>
      <c r="D95" s="49" t="s">
        <v>255</v>
      </c>
      <c r="E95" s="120" t="s">
        <v>204</v>
      </c>
      <c r="F95" s="59">
        <v>18</v>
      </c>
      <c r="G95" s="123"/>
      <c r="H95" s="72"/>
      <c r="I95" s="124"/>
    </row>
    <row r="96" spans="1:9" ht="15">
      <c r="A96" s="49" t="s">
        <v>256</v>
      </c>
      <c r="B96" s="70" t="s">
        <v>257</v>
      </c>
      <c r="C96" s="70" t="s">
        <v>24</v>
      </c>
      <c r="D96" s="75" t="s">
        <v>258</v>
      </c>
      <c r="E96" s="58" t="s">
        <v>204</v>
      </c>
      <c r="F96" s="59">
        <v>24</v>
      </c>
      <c r="G96" s="60"/>
      <c r="H96" s="72"/>
      <c r="I96" s="61"/>
    </row>
    <row r="97" spans="1:9" ht="23.25" customHeight="1">
      <c r="A97" s="89" t="s">
        <v>259</v>
      </c>
      <c r="B97" s="90"/>
      <c r="C97" s="90"/>
      <c r="D97" s="91" t="s">
        <v>260</v>
      </c>
      <c r="E97" s="92"/>
      <c r="F97" s="93"/>
      <c r="G97" s="94"/>
      <c r="H97" s="95"/>
      <c r="I97" s="96"/>
    </row>
    <row r="98" spans="1:9" ht="25.5">
      <c r="A98" s="99" t="s">
        <v>261</v>
      </c>
      <c r="B98" s="58" t="s">
        <v>262</v>
      </c>
      <c r="C98" s="58" t="s">
        <v>182</v>
      </c>
      <c r="D98" s="99" t="s">
        <v>263</v>
      </c>
      <c r="E98" s="70" t="s">
        <v>35</v>
      </c>
      <c r="F98" s="126">
        <f>'[1]MEMÓRIA'!D85</f>
        <v>421.83</v>
      </c>
      <c r="G98" s="72"/>
      <c r="H98" s="72"/>
      <c r="I98" s="72"/>
    </row>
    <row r="99" spans="1:9" ht="30">
      <c r="A99" s="99" t="s">
        <v>264</v>
      </c>
      <c r="B99" s="70" t="s">
        <v>265</v>
      </c>
      <c r="C99" s="58" t="s">
        <v>24</v>
      </c>
      <c r="D99" s="71" t="s">
        <v>266</v>
      </c>
      <c r="E99" s="70" t="s">
        <v>103</v>
      </c>
      <c r="F99" s="126">
        <f>'[1]MEMÓRIA'!D86</f>
        <v>53.76</v>
      </c>
      <c r="G99" s="72"/>
      <c r="H99" s="72"/>
      <c r="I99" s="72"/>
    </row>
    <row r="100" spans="1:9" ht="15">
      <c r="A100" s="99" t="s">
        <v>267</v>
      </c>
      <c r="B100" s="70" t="s">
        <v>268</v>
      </c>
      <c r="C100" s="58" t="s">
        <v>24</v>
      </c>
      <c r="D100" s="75" t="s">
        <v>269</v>
      </c>
      <c r="E100" s="70" t="s">
        <v>55</v>
      </c>
      <c r="F100" s="126">
        <f>'[1]MEMÓRIA'!D87</f>
        <v>10.25</v>
      </c>
      <c r="G100" s="72"/>
      <c r="H100" s="72"/>
      <c r="I100" s="72"/>
    </row>
    <row r="101" spans="1:9" ht="15">
      <c r="A101" s="99" t="s">
        <v>270</v>
      </c>
      <c r="B101" s="70" t="s">
        <v>271</v>
      </c>
      <c r="C101" s="58" t="s">
        <v>24</v>
      </c>
      <c r="D101" s="75" t="s">
        <v>272</v>
      </c>
      <c r="E101" s="70" t="s">
        <v>35</v>
      </c>
      <c r="F101" s="126">
        <f>'[1]MEMÓRIA'!D88</f>
        <v>318.67</v>
      </c>
      <c r="G101" s="72"/>
      <c r="H101" s="72"/>
      <c r="I101" s="72"/>
    </row>
    <row r="102" spans="1:9" ht="30">
      <c r="A102" s="99" t="s">
        <v>273</v>
      </c>
      <c r="B102" s="70" t="s">
        <v>274</v>
      </c>
      <c r="C102" s="58" t="s">
        <v>24</v>
      </c>
      <c r="D102" s="71" t="s">
        <v>275</v>
      </c>
      <c r="E102" s="70" t="s">
        <v>55</v>
      </c>
      <c r="F102" s="126">
        <f>'[1]MEMÓRIA'!D89</f>
        <v>28</v>
      </c>
      <c r="G102" s="72"/>
      <c r="H102" s="72"/>
      <c r="I102" s="72"/>
    </row>
    <row r="103" spans="1:9" ht="21.75" customHeight="1">
      <c r="A103" s="89" t="s">
        <v>276</v>
      </c>
      <c r="B103" s="90"/>
      <c r="C103" s="90"/>
      <c r="D103" s="91" t="s">
        <v>277</v>
      </c>
      <c r="E103" s="92"/>
      <c r="F103" s="93"/>
      <c r="G103" s="94"/>
      <c r="H103" s="95"/>
      <c r="I103" s="127"/>
    </row>
    <row r="104" spans="1:9" ht="15">
      <c r="A104" s="75" t="s">
        <v>278</v>
      </c>
      <c r="B104" s="85" t="s">
        <v>279</v>
      </c>
      <c r="C104" s="118" t="s">
        <v>24</v>
      </c>
      <c r="D104" s="88" t="s">
        <v>280</v>
      </c>
      <c r="E104" s="70" t="s">
        <v>35</v>
      </c>
      <c r="F104" s="126">
        <f>'[1]MEMÓRIA'!D91</f>
        <v>505.37249999999995</v>
      </c>
      <c r="G104" s="72"/>
      <c r="H104" s="72"/>
      <c r="I104" s="72"/>
    </row>
    <row r="105" spans="1:9" ht="15">
      <c r="A105" s="75" t="s">
        <v>281</v>
      </c>
      <c r="B105" s="50" t="s">
        <v>282</v>
      </c>
      <c r="C105" s="118" t="s">
        <v>24</v>
      </c>
      <c r="D105" s="52" t="s">
        <v>283</v>
      </c>
      <c r="E105" s="70" t="s">
        <v>35</v>
      </c>
      <c r="F105" s="126">
        <f>'[1]MEMÓRIA'!D92</f>
        <v>293.34</v>
      </c>
      <c r="G105" s="72"/>
      <c r="H105" s="72"/>
      <c r="I105" s="72"/>
    </row>
    <row r="106" spans="1:9" ht="15">
      <c r="A106" s="75" t="s">
        <v>284</v>
      </c>
      <c r="B106" s="85" t="s">
        <v>279</v>
      </c>
      <c r="C106" s="118" t="s">
        <v>24</v>
      </c>
      <c r="D106" s="88" t="s">
        <v>285</v>
      </c>
      <c r="E106" s="70" t="s">
        <v>35</v>
      </c>
      <c r="F106" s="126">
        <f>'[1]MEMÓRIA'!D93</f>
        <v>201.28</v>
      </c>
      <c r="G106" s="72"/>
      <c r="H106" s="72"/>
      <c r="I106" s="72"/>
    </row>
    <row r="107" spans="1:9" ht="15">
      <c r="A107" s="75" t="s">
        <v>286</v>
      </c>
      <c r="B107" s="70" t="s">
        <v>287</v>
      </c>
      <c r="C107" s="118" t="s">
        <v>24</v>
      </c>
      <c r="D107" s="75" t="s">
        <v>288</v>
      </c>
      <c r="E107" s="70" t="s">
        <v>35</v>
      </c>
      <c r="F107" s="126">
        <f>'[1]MEMÓRIA'!D94</f>
        <v>258.59</v>
      </c>
      <c r="G107" s="72"/>
      <c r="H107" s="72"/>
      <c r="I107" s="72"/>
    </row>
    <row r="108" spans="1:9" ht="15">
      <c r="A108" s="75" t="s">
        <v>289</v>
      </c>
      <c r="B108" s="70" t="s">
        <v>290</v>
      </c>
      <c r="C108" s="70" t="s">
        <v>24</v>
      </c>
      <c r="D108" s="75" t="s">
        <v>291</v>
      </c>
      <c r="E108" s="70" t="s">
        <v>35</v>
      </c>
      <c r="F108" s="126">
        <f>'[1]MEMÓRIA'!D95</f>
        <v>117.69000000000001</v>
      </c>
      <c r="G108" s="72"/>
      <c r="H108" s="72"/>
      <c r="I108" s="72"/>
    </row>
    <row r="109" spans="1:9" ht="15">
      <c r="A109" s="89" t="s">
        <v>292</v>
      </c>
      <c r="B109" s="90"/>
      <c r="C109" s="90"/>
      <c r="D109" s="91" t="s">
        <v>293</v>
      </c>
      <c r="E109" s="92"/>
      <c r="F109" s="93"/>
      <c r="G109" s="94"/>
      <c r="H109" s="95"/>
      <c r="I109" s="127"/>
    </row>
    <row r="110" spans="1:9" ht="15">
      <c r="A110" s="75" t="s">
        <v>294</v>
      </c>
      <c r="B110" s="75" t="s">
        <v>295</v>
      </c>
      <c r="C110" s="118" t="s">
        <v>33</v>
      </c>
      <c r="D110" s="75" t="s">
        <v>296</v>
      </c>
      <c r="E110" s="70" t="s">
        <v>55</v>
      </c>
      <c r="F110" s="126">
        <f>'[1]MEMÓRIA'!D97</f>
        <v>20.3</v>
      </c>
      <c r="G110" s="72"/>
      <c r="H110" s="72"/>
      <c r="I110" s="72"/>
    </row>
    <row r="111" spans="1:9" ht="15">
      <c r="A111" s="75" t="s">
        <v>297</v>
      </c>
      <c r="B111" s="75" t="s">
        <v>298</v>
      </c>
      <c r="C111" s="118" t="s">
        <v>33</v>
      </c>
      <c r="D111" s="75" t="s">
        <v>299</v>
      </c>
      <c r="E111" s="70" t="s">
        <v>170</v>
      </c>
      <c r="F111" s="126">
        <f>'[1]MEMÓRIA'!D98</f>
        <v>2</v>
      </c>
      <c r="G111" s="72"/>
      <c r="H111" s="72"/>
      <c r="I111" s="72"/>
    </row>
    <row r="112" spans="1:9" ht="30">
      <c r="A112" s="75" t="s">
        <v>300</v>
      </c>
      <c r="B112" s="70" t="s">
        <v>301</v>
      </c>
      <c r="C112" s="118" t="s">
        <v>24</v>
      </c>
      <c r="D112" s="71" t="s">
        <v>302</v>
      </c>
      <c r="E112" s="70" t="s">
        <v>35</v>
      </c>
      <c r="F112" s="126">
        <f>'[1]MEMÓRIA'!D99</f>
        <v>49.275000000000006</v>
      </c>
      <c r="G112" s="72"/>
      <c r="H112" s="72"/>
      <c r="I112" s="72"/>
    </row>
    <row r="113" spans="1:9" ht="30">
      <c r="A113" s="75" t="s">
        <v>303</v>
      </c>
      <c r="B113" s="70" t="s">
        <v>301</v>
      </c>
      <c r="C113" s="118" t="s">
        <v>24</v>
      </c>
      <c r="D113" s="71" t="s">
        <v>302</v>
      </c>
      <c r="E113" s="70" t="s">
        <v>35</v>
      </c>
      <c r="F113" s="126">
        <f>'[1]MEMÓRIA'!D100</f>
        <v>120.89000000000001</v>
      </c>
      <c r="G113" s="72"/>
      <c r="H113" s="72"/>
      <c r="I113" s="72"/>
    </row>
    <row r="114" spans="1:9" ht="15">
      <c r="A114" s="75" t="s">
        <v>304</v>
      </c>
      <c r="B114" s="52" t="s">
        <v>305</v>
      </c>
      <c r="C114" s="118" t="s">
        <v>24</v>
      </c>
      <c r="D114" s="52" t="s">
        <v>306</v>
      </c>
      <c r="E114" s="70" t="s">
        <v>48</v>
      </c>
      <c r="F114" s="126">
        <v>1</v>
      </c>
      <c r="G114" s="72"/>
      <c r="H114" s="72"/>
      <c r="I114" s="72"/>
    </row>
    <row r="115" spans="1:9" ht="15">
      <c r="A115" s="89" t="s">
        <v>307</v>
      </c>
      <c r="B115" s="90"/>
      <c r="C115" s="90"/>
      <c r="D115" s="91" t="s">
        <v>308</v>
      </c>
      <c r="E115" s="92"/>
      <c r="F115" s="93"/>
      <c r="G115" s="94"/>
      <c r="H115" s="95"/>
      <c r="I115" s="127">
        <f>SUM(I116:I123)</f>
        <v>0</v>
      </c>
    </row>
    <row r="116" spans="1:9" ht="30">
      <c r="A116" s="102" t="s">
        <v>309</v>
      </c>
      <c r="B116" s="52" t="s">
        <v>310</v>
      </c>
      <c r="C116" s="128" t="s">
        <v>24</v>
      </c>
      <c r="D116" s="76" t="s">
        <v>311</v>
      </c>
      <c r="E116" s="51" t="s">
        <v>170</v>
      </c>
      <c r="F116" s="129">
        <v>1</v>
      </c>
      <c r="G116" s="56"/>
      <c r="H116" s="56"/>
      <c r="I116" s="56"/>
    </row>
    <row r="117" spans="1:9" ht="30">
      <c r="A117" s="75" t="s">
        <v>312</v>
      </c>
      <c r="B117" s="63" t="s">
        <v>86</v>
      </c>
      <c r="C117" s="58" t="s">
        <v>24</v>
      </c>
      <c r="D117" s="65" t="s">
        <v>87</v>
      </c>
      <c r="E117" s="85" t="s">
        <v>26</v>
      </c>
      <c r="F117" s="126">
        <f>'[1]MEMÓRIA'!D103</f>
        <v>1.125</v>
      </c>
      <c r="G117" s="87"/>
      <c r="H117" s="72"/>
      <c r="I117" s="72"/>
    </row>
    <row r="118" spans="1:9" ht="15">
      <c r="A118" s="75" t="s">
        <v>313</v>
      </c>
      <c r="B118" s="85" t="s">
        <v>89</v>
      </c>
      <c r="C118" s="58" t="s">
        <v>24</v>
      </c>
      <c r="D118" s="88" t="s">
        <v>90</v>
      </c>
      <c r="E118" s="85" t="s">
        <v>26</v>
      </c>
      <c r="F118" s="126">
        <f>'[1]MEMÓRIA'!D104</f>
        <v>0.1125</v>
      </c>
      <c r="G118" s="87"/>
      <c r="H118" s="72"/>
      <c r="I118" s="72"/>
    </row>
    <row r="119" spans="1:9" ht="15">
      <c r="A119" s="75" t="s">
        <v>314</v>
      </c>
      <c r="B119" s="85" t="s">
        <v>92</v>
      </c>
      <c r="C119" s="58" t="s">
        <v>24</v>
      </c>
      <c r="D119" s="88" t="s">
        <v>93</v>
      </c>
      <c r="E119" s="85" t="s">
        <v>26</v>
      </c>
      <c r="F119" s="126">
        <f>'[1]MEMÓRIA'!D105</f>
        <v>1.125</v>
      </c>
      <c r="G119" s="87"/>
      <c r="H119" s="72"/>
      <c r="I119" s="72"/>
    </row>
    <row r="120" spans="1:9" ht="30">
      <c r="A120" s="75" t="s">
        <v>315</v>
      </c>
      <c r="B120" s="63" t="s">
        <v>95</v>
      </c>
      <c r="C120" s="58" t="s">
        <v>24</v>
      </c>
      <c r="D120" s="65" t="s">
        <v>96</v>
      </c>
      <c r="E120" s="85" t="s">
        <v>26</v>
      </c>
      <c r="F120" s="126">
        <f>'[1]MEMÓRIA'!D106</f>
        <v>1.125</v>
      </c>
      <c r="G120" s="87"/>
      <c r="H120" s="72"/>
      <c r="I120" s="72"/>
    </row>
    <row r="121" spans="1:9" ht="15">
      <c r="A121" s="75" t="s">
        <v>316</v>
      </c>
      <c r="B121" s="85" t="s">
        <v>98</v>
      </c>
      <c r="C121" s="58" t="s">
        <v>24</v>
      </c>
      <c r="D121" s="88" t="s">
        <v>99</v>
      </c>
      <c r="E121" s="85" t="s">
        <v>35</v>
      </c>
      <c r="F121" s="126">
        <f>'[1]MEMÓRIA'!D107</f>
        <v>3</v>
      </c>
      <c r="G121" s="87"/>
      <c r="H121" s="72"/>
      <c r="I121" s="72"/>
    </row>
    <row r="122" spans="1:9" ht="15">
      <c r="A122" s="75" t="s">
        <v>317</v>
      </c>
      <c r="B122" s="85" t="s">
        <v>101</v>
      </c>
      <c r="C122" s="58" t="s">
        <v>24</v>
      </c>
      <c r="D122" s="88" t="s">
        <v>102</v>
      </c>
      <c r="E122" s="85" t="s">
        <v>103</v>
      </c>
      <c r="F122" s="126">
        <f>'[1]MEMÓRIA'!D108</f>
        <v>112.5</v>
      </c>
      <c r="G122" s="87"/>
      <c r="H122" s="72"/>
      <c r="I122" s="72"/>
    </row>
    <row r="123" spans="1:9" ht="15">
      <c r="A123" s="75" t="s">
        <v>318</v>
      </c>
      <c r="B123" s="85" t="str">
        <f>'[2]desonerado-181'!$A$669</f>
        <v>12.01.021</v>
      </c>
      <c r="C123" s="58" t="s">
        <v>24</v>
      </c>
      <c r="D123" s="88" t="str">
        <f>'[2]desonerado-181'!$B$669</f>
        <v>Broca em concreto armado diâmetro de 20 cm - completa</v>
      </c>
      <c r="E123" s="85" t="s">
        <v>55</v>
      </c>
      <c r="F123" s="126">
        <f>'[1]MEMÓRIA'!D109</f>
        <v>16</v>
      </c>
      <c r="G123" s="87"/>
      <c r="H123" s="72"/>
      <c r="I123" s="72"/>
    </row>
    <row r="124" spans="1:9" ht="29.25" customHeight="1">
      <c r="A124" s="39"/>
      <c r="B124" s="40"/>
      <c r="C124" s="40"/>
      <c r="D124" s="41" t="s">
        <v>319</v>
      </c>
      <c r="E124" s="41"/>
      <c r="F124" s="40"/>
      <c r="G124" s="41"/>
      <c r="H124" s="41"/>
      <c r="I124" s="42">
        <f>I125+I133+I139+I141+I145+I150+I157+I173+I187+I189+I196</f>
        <v>0</v>
      </c>
    </row>
    <row r="125" spans="1:9" s="52" customFormat="1" ht="27" customHeight="1">
      <c r="A125" s="89" t="s">
        <v>320</v>
      </c>
      <c r="B125" s="90"/>
      <c r="C125" s="90"/>
      <c r="D125" s="91" t="s">
        <v>321</v>
      </c>
      <c r="E125" s="92"/>
      <c r="F125" s="93"/>
      <c r="G125" s="94"/>
      <c r="H125" s="95"/>
      <c r="I125" s="96">
        <f>SUM(I126:I132)</f>
        <v>0</v>
      </c>
    </row>
    <row r="126" spans="1:9" s="52" customFormat="1" ht="30">
      <c r="A126" s="75" t="s">
        <v>322</v>
      </c>
      <c r="B126" s="70" t="s">
        <v>86</v>
      </c>
      <c r="C126" s="58" t="s">
        <v>24</v>
      </c>
      <c r="D126" s="71" t="s">
        <v>87</v>
      </c>
      <c r="E126" s="85" t="s">
        <v>26</v>
      </c>
      <c r="F126" s="126">
        <f>'[1]MEMÓRIA'!D114</f>
        <v>15.392200000000003</v>
      </c>
      <c r="G126" s="72"/>
      <c r="H126" s="72"/>
      <c r="I126" s="72"/>
    </row>
    <row r="127" spans="1:9" ht="15">
      <c r="A127" s="75" t="s">
        <v>323</v>
      </c>
      <c r="B127" s="85" t="s">
        <v>89</v>
      </c>
      <c r="C127" s="58" t="s">
        <v>24</v>
      </c>
      <c r="D127" s="130" t="s">
        <v>90</v>
      </c>
      <c r="E127" s="85" t="s">
        <v>26</v>
      </c>
      <c r="F127" s="126">
        <f>'[1]MEMÓRIA'!D115</f>
        <v>1.4985</v>
      </c>
      <c r="G127" s="72"/>
      <c r="H127" s="72"/>
      <c r="I127" s="72"/>
    </row>
    <row r="128" spans="1:9" ht="15">
      <c r="A128" s="75" t="s">
        <v>324</v>
      </c>
      <c r="B128" s="85" t="s">
        <v>92</v>
      </c>
      <c r="C128" s="58" t="s">
        <v>24</v>
      </c>
      <c r="D128" s="130" t="s">
        <v>93</v>
      </c>
      <c r="E128" s="85" t="s">
        <v>26</v>
      </c>
      <c r="F128" s="126">
        <f>'[1]MEMÓRIA'!D116</f>
        <v>15.392200000000003</v>
      </c>
      <c r="G128" s="72"/>
      <c r="H128" s="72"/>
      <c r="I128" s="72"/>
    </row>
    <row r="129" spans="1:9" s="52" customFormat="1" ht="30">
      <c r="A129" s="75" t="s">
        <v>325</v>
      </c>
      <c r="B129" s="70" t="s">
        <v>95</v>
      </c>
      <c r="C129" s="58" t="s">
        <v>24</v>
      </c>
      <c r="D129" s="71" t="s">
        <v>96</v>
      </c>
      <c r="E129" s="85" t="s">
        <v>26</v>
      </c>
      <c r="F129" s="126">
        <f>'[1]MEMÓRIA'!D117</f>
        <v>15.392200000000003</v>
      </c>
      <c r="G129" s="72"/>
      <c r="H129" s="72"/>
      <c r="I129" s="72"/>
    </row>
    <row r="130" spans="1:9" ht="15">
      <c r="A130" s="75" t="s">
        <v>326</v>
      </c>
      <c r="B130" s="85" t="s">
        <v>98</v>
      </c>
      <c r="C130" s="58" t="s">
        <v>24</v>
      </c>
      <c r="D130" s="130" t="s">
        <v>99</v>
      </c>
      <c r="E130" s="85" t="s">
        <v>35</v>
      </c>
      <c r="F130" s="126">
        <f>'[1]MEMÓRIA'!D118</f>
        <v>102.72200000000001</v>
      </c>
      <c r="G130" s="72"/>
      <c r="H130" s="72"/>
      <c r="I130" s="72"/>
    </row>
    <row r="131" spans="1:9" ht="15">
      <c r="A131" s="75" t="s">
        <v>327</v>
      </c>
      <c r="B131" s="85" t="s">
        <v>101</v>
      </c>
      <c r="C131" s="58" t="s">
        <v>24</v>
      </c>
      <c r="D131" s="130" t="s">
        <v>102</v>
      </c>
      <c r="E131" s="85" t="s">
        <v>103</v>
      </c>
      <c r="F131" s="126">
        <f>'[1]MEMÓRIA'!D119</f>
        <v>1539.2200000000003</v>
      </c>
      <c r="G131" s="72"/>
      <c r="H131" s="72"/>
      <c r="I131" s="72"/>
    </row>
    <row r="132" spans="1:9" ht="15">
      <c r="A132" s="75" t="s">
        <v>328</v>
      </c>
      <c r="B132" s="85" t="str">
        <f>'[2]desonerado-181'!$A$669</f>
        <v>12.01.021</v>
      </c>
      <c r="C132" s="58" t="s">
        <v>24</v>
      </c>
      <c r="D132" s="130" t="str">
        <f>'[2]desonerado-181'!$B$669</f>
        <v>Broca em concreto armado diâmetro de 20 cm - completa</v>
      </c>
      <c r="E132" s="85" t="s">
        <v>55</v>
      </c>
      <c r="F132" s="126">
        <f>'[1]MEMÓRIA'!D120</f>
        <v>60</v>
      </c>
      <c r="G132" s="72"/>
      <c r="H132" s="72"/>
      <c r="I132" s="72"/>
    </row>
    <row r="133" spans="1:9" s="52" customFormat="1" ht="26.25" customHeight="1">
      <c r="A133" s="89" t="s">
        <v>329</v>
      </c>
      <c r="B133" s="90"/>
      <c r="C133" s="90"/>
      <c r="D133" s="91" t="s">
        <v>330</v>
      </c>
      <c r="E133" s="92"/>
      <c r="F133" s="93"/>
      <c r="G133" s="94"/>
      <c r="H133" s="95"/>
      <c r="I133" s="127">
        <f>SUM(I134:I138)</f>
        <v>0</v>
      </c>
    </row>
    <row r="134" spans="1:9" ht="15">
      <c r="A134" s="131" t="s">
        <v>331</v>
      </c>
      <c r="B134" s="85" t="s">
        <v>92</v>
      </c>
      <c r="C134" s="58" t="s">
        <v>24</v>
      </c>
      <c r="D134" s="88" t="s">
        <v>93</v>
      </c>
      <c r="E134" s="85" t="s">
        <v>26</v>
      </c>
      <c r="F134" s="126">
        <f>'[1]MEMÓRIA'!D122</f>
        <v>2.79225</v>
      </c>
      <c r="G134" s="132"/>
      <c r="H134" s="132"/>
      <c r="I134" s="132"/>
    </row>
    <row r="135" spans="1:9" ht="15">
      <c r="A135" s="131" t="s">
        <v>332</v>
      </c>
      <c r="B135" s="70" t="s">
        <v>95</v>
      </c>
      <c r="C135" s="58" t="s">
        <v>24</v>
      </c>
      <c r="D135" s="75" t="s">
        <v>96</v>
      </c>
      <c r="E135" s="85" t="s">
        <v>26</v>
      </c>
      <c r="F135" s="126">
        <f>'[1]MEMÓRIA'!D123</f>
        <v>2.79225</v>
      </c>
      <c r="G135" s="132"/>
      <c r="H135" s="132"/>
      <c r="I135" s="132"/>
    </row>
    <row r="136" spans="1:9" ht="15">
      <c r="A136" s="131" t="s">
        <v>333</v>
      </c>
      <c r="B136" s="85" t="s">
        <v>101</v>
      </c>
      <c r="C136" s="58" t="s">
        <v>24</v>
      </c>
      <c r="D136" s="88" t="s">
        <v>102</v>
      </c>
      <c r="E136" s="85" t="s">
        <v>103</v>
      </c>
      <c r="F136" s="126">
        <f>'[1]MEMÓRIA'!D124</f>
        <v>279.225</v>
      </c>
      <c r="G136" s="132"/>
      <c r="H136" s="132"/>
      <c r="I136" s="132"/>
    </row>
    <row r="137" spans="1:9" ht="15">
      <c r="A137" s="131" t="s">
        <v>334</v>
      </c>
      <c r="B137" s="85" t="s">
        <v>335</v>
      </c>
      <c r="C137" s="58" t="s">
        <v>24</v>
      </c>
      <c r="D137" s="88" t="s">
        <v>336</v>
      </c>
      <c r="E137" s="85" t="s">
        <v>35</v>
      </c>
      <c r="F137" s="70">
        <f>'[1]MEMÓRIA'!D125</f>
        <v>50.730000000000004</v>
      </c>
      <c r="G137" s="132"/>
      <c r="H137" s="132"/>
      <c r="I137" s="132"/>
    </row>
    <row r="138" spans="1:9" ht="15">
      <c r="A138" s="131" t="s">
        <v>337</v>
      </c>
      <c r="B138" s="70" t="s">
        <v>106</v>
      </c>
      <c r="C138" s="58" t="s">
        <v>24</v>
      </c>
      <c r="D138" s="75" t="s">
        <v>107</v>
      </c>
      <c r="E138" s="85" t="s">
        <v>26</v>
      </c>
      <c r="F138" s="70">
        <f>'[1]MEMÓRIA'!D126</f>
        <v>8.26</v>
      </c>
      <c r="G138" s="132"/>
      <c r="H138" s="132"/>
      <c r="I138" s="132"/>
    </row>
    <row r="139" spans="1:9" s="52" customFormat="1" ht="28.5" customHeight="1">
      <c r="A139" s="89" t="s">
        <v>338</v>
      </c>
      <c r="B139" s="90"/>
      <c r="C139" s="90"/>
      <c r="D139" s="91" t="s">
        <v>339</v>
      </c>
      <c r="E139" s="92"/>
      <c r="F139" s="93"/>
      <c r="G139" s="94"/>
      <c r="H139" s="95"/>
      <c r="I139" s="127">
        <f>I140</f>
        <v>0</v>
      </c>
    </row>
    <row r="140" spans="1:9" ht="30">
      <c r="A140" s="131" t="s">
        <v>340</v>
      </c>
      <c r="B140" s="70" t="s">
        <v>111</v>
      </c>
      <c r="C140" s="70" t="s">
        <v>24</v>
      </c>
      <c r="D140" s="71" t="s">
        <v>112</v>
      </c>
      <c r="E140" s="58" t="s">
        <v>35</v>
      </c>
      <c r="F140" s="59">
        <f>'[1]MEMÓRIA'!D128</f>
        <v>249.13000000000002</v>
      </c>
      <c r="G140" s="60"/>
      <c r="H140" s="72"/>
      <c r="I140" s="61"/>
    </row>
    <row r="141" spans="1:9" s="52" customFormat="1" ht="23.25" customHeight="1">
      <c r="A141" s="89" t="s">
        <v>341</v>
      </c>
      <c r="B141" s="90"/>
      <c r="C141" s="90"/>
      <c r="D141" s="91" t="s">
        <v>166</v>
      </c>
      <c r="E141" s="92"/>
      <c r="F141" s="93"/>
      <c r="G141" s="94"/>
      <c r="H141" s="95"/>
      <c r="I141" s="127">
        <f>I142+I143+I144</f>
        <v>0</v>
      </c>
    </row>
    <row r="142" spans="1:9" ht="15">
      <c r="A142" s="75" t="s">
        <v>342</v>
      </c>
      <c r="B142" s="70" t="s">
        <v>168</v>
      </c>
      <c r="C142" s="70" t="s">
        <v>24</v>
      </c>
      <c r="D142" s="71" t="s">
        <v>169</v>
      </c>
      <c r="E142" s="58" t="s">
        <v>170</v>
      </c>
      <c r="F142" s="54">
        <f>'[1]MEMÓRIA'!D130</f>
        <v>3</v>
      </c>
      <c r="G142" s="60"/>
      <c r="H142" s="56"/>
      <c r="I142" s="57"/>
    </row>
    <row r="143" spans="1:9" ht="15">
      <c r="A143" s="75" t="s">
        <v>343</v>
      </c>
      <c r="B143" s="103" t="s">
        <v>181</v>
      </c>
      <c r="C143" s="70" t="s">
        <v>182</v>
      </c>
      <c r="D143" s="75" t="s">
        <v>183</v>
      </c>
      <c r="E143" s="58" t="s">
        <v>35</v>
      </c>
      <c r="F143" s="59">
        <f>'[1]MEMÓRIA'!D131</f>
        <v>16.65</v>
      </c>
      <c r="G143" s="60"/>
      <c r="H143" s="72"/>
      <c r="I143" s="61"/>
    </row>
    <row r="144" spans="1:9" ht="15">
      <c r="A144" s="75" t="s">
        <v>344</v>
      </c>
      <c r="B144" s="70" t="s">
        <v>197</v>
      </c>
      <c r="C144" s="105" t="s">
        <v>24</v>
      </c>
      <c r="D144" s="75" t="s">
        <v>198</v>
      </c>
      <c r="E144" s="58" t="s">
        <v>35</v>
      </c>
      <c r="F144" s="59">
        <f>'[1]MEMÓRIA'!D132</f>
        <v>16.65</v>
      </c>
      <c r="G144" s="67"/>
      <c r="H144" s="72"/>
      <c r="I144" s="61"/>
    </row>
    <row r="145" spans="1:9" s="52" customFormat="1" ht="21.75" customHeight="1">
      <c r="A145" s="89" t="s">
        <v>345</v>
      </c>
      <c r="B145" s="90"/>
      <c r="C145" s="90"/>
      <c r="D145" s="91" t="s">
        <v>346</v>
      </c>
      <c r="E145" s="92"/>
      <c r="F145" s="93"/>
      <c r="G145" s="94"/>
      <c r="H145" s="95"/>
      <c r="I145" s="127">
        <f>SUM(I146:I149)</f>
        <v>0</v>
      </c>
    </row>
    <row r="146" spans="1:9" ht="15">
      <c r="A146" s="75" t="s">
        <v>347</v>
      </c>
      <c r="B146" s="70" t="s">
        <v>151</v>
      </c>
      <c r="C146" s="70" t="s">
        <v>24</v>
      </c>
      <c r="D146" s="75" t="s">
        <v>152</v>
      </c>
      <c r="E146" s="58" t="s">
        <v>35</v>
      </c>
      <c r="F146" s="59">
        <f>'[1]MEMÓRIA'!D134</f>
        <v>498.26000000000005</v>
      </c>
      <c r="G146" s="60"/>
      <c r="H146" s="72"/>
      <c r="I146" s="61"/>
    </row>
    <row r="147" spans="1:9" ht="15">
      <c r="A147" s="75" t="s">
        <v>348</v>
      </c>
      <c r="B147" s="70" t="s">
        <v>154</v>
      </c>
      <c r="C147" s="70" t="s">
        <v>24</v>
      </c>
      <c r="D147" s="75" t="s">
        <v>155</v>
      </c>
      <c r="E147" s="58" t="s">
        <v>35</v>
      </c>
      <c r="F147" s="59">
        <f>'[1]MEMÓRIA'!D135</f>
        <v>498.26000000000005</v>
      </c>
      <c r="G147" s="60"/>
      <c r="H147" s="72"/>
      <c r="I147" s="61"/>
    </row>
    <row r="148" spans="1:9" ht="15">
      <c r="A148" s="75" t="s">
        <v>349</v>
      </c>
      <c r="B148" s="70" t="s">
        <v>157</v>
      </c>
      <c r="C148" s="70" t="s">
        <v>24</v>
      </c>
      <c r="D148" s="75" t="s">
        <v>158</v>
      </c>
      <c r="E148" s="58" t="s">
        <v>35</v>
      </c>
      <c r="F148" s="59">
        <f>'[1]MEMÓRIA'!D136</f>
        <v>447.06000000000006</v>
      </c>
      <c r="G148" s="60"/>
      <c r="H148" s="72"/>
      <c r="I148" s="61"/>
    </row>
    <row r="149" spans="1:9" s="52" customFormat="1" ht="30">
      <c r="A149" s="133" t="s">
        <v>350</v>
      </c>
      <c r="B149" s="70" t="s">
        <v>160</v>
      </c>
      <c r="C149" s="70" t="s">
        <v>24</v>
      </c>
      <c r="D149" s="76" t="s">
        <v>161</v>
      </c>
      <c r="E149" s="58" t="s">
        <v>35</v>
      </c>
      <c r="F149" s="59">
        <f>'[1]MEMÓRIA'!D137</f>
        <v>51.2</v>
      </c>
      <c r="G149" s="60"/>
      <c r="H149" s="72"/>
      <c r="I149" s="61"/>
    </row>
    <row r="150" spans="1:9" s="52" customFormat="1" ht="21.75" customHeight="1">
      <c r="A150" s="89" t="s">
        <v>351</v>
      </c>
      <c r="B150" s="90"/>
      <c r="C150" s="90"/>
      <c r="D150" s="91" t="s">
        <v>352</v>
      </c>
      <c r="E150" s="92"/>
      <c r="F150" s="93"/>
      <c r="G150" s="94"/>
      <c r="H150" s="95"/>
      <c r="I150" s="127">
        <f>SUM(I151:I156)</f>
        <v>0</v>
      </c>
    </row>
    <row r="151" spans="1:9" ht="15">
      <c r="A151" s="75" t="s">
        <v>353</v>
      </c>
      <c r="B151" s="85" t="str">
        <f>'[2]desonerado-181'!$A$935</f>
        <v>17.01.040</v>
      </c>
      <c r="C151" s="70" t="s">
        <v>24</v>
      </c>
      <c r="D151" s="88" t="str">
        <f>'[2]desonerado-181'!$B$935</f>
        <v>Lastro de concreto impermeabilizado</v>
      </c>
      <c r="E151" s="70" t="s">
        <v>26</v>
      </c>
      <c r="F151" s="126">
        <f>'[1]MEMÓRIA'!D139</f>
        <v>3.976</v>
      </c>
      <c r="G151" s="72"/>
      <c r="H151" s="72"/>
      <c r="I151" s="72"/>
    </row>
    <row r="152" spans="1:9" ht="60">
      <c r="A152" s="49" t="s">
        <v>354</v>
      </c>
      <c r="B152" s="70" t="s">
        <v>122</v>
      </c>
      <c r="C152" s="70" t="s">
        <v>24</v>
      </c>
      <c r="D152" s="71" t="s">
        <v>123</v>
      </c>
      <c r="E152" s="58" t="s">
        <v>35</v>
      </c>
      <c r="F152" s="59">
        <f>'[1]MEMÓRIA'!D140</f>
        <v>94.24000000000001</v>
      </c>
      <c r="G152" s="60"/>
      <c r="H152" s="72"/>
      <c r="I152" s="61"/>
    </row>
    <row r="153" spans="1:9" ht="60">
      <c r="A153" s="134" t="s">
        <v>355</v>
      </c>
      <c r="B153" s="70" t="s">
        <v>125</v>
      </c>
      <c r="C153" s="70" t="s">
        <v>24</v>
      </c>
      <c r="D153" s="71" t="s">
        <v>126</v>
      </c>
      <c r="E153" s="58" t="s">
        <v>55</v>
      </c>
      <c r="F153" s="59">
        <f>'[1]MEMÓRIA'!D141</f>
        <v>47.06</v>
      </c>
      <c r="G153" s="60"/>
      <c r="H153" s="72"/>
      <c r="I153" s="100"/>
    </row>
    <row r="154" spans="1:9" ht="15">
      <c r="A154" s="134" t="s">
        <v>356</v>
      </c>
      <c r="B154" s="70" t="s">
        <v>131</v>
      </c>
      <c r="C154" s="70" t="s">
        <v>24</v>
      </c>
      <c r="D154" s="75" t="s">
        <v>132</v>
      </c>
      <c r="E154" s="58" t="s">
        <v>26</v>
      </c>
      <c r="F154" s="59">
        <f>'[1]MEMÓRIA'!D142</f>
        <v>1.0885000000000002</v>
      </c>
      <c r="G154" s="100"/>
      <c r="H154" s="72"/>
      <c r="I154" s="100"/>
    </row>
    <row r="155" spans="1:9" ht="15">
      <c r="A155" s="69" t="s">
        <v>357</v>
      </c>
      <c r="B155" s="51"/>
      <c r="C155" s="51"/>
      <c r="D155" s="52" t="s">
        <v>358</v>
      </c>
      <c r="E155" s="53" t="s">
        <v>35</v>
      </c>
      <c r="F155" s="54">
        <f>'[1]MEMÓRIA'!D142</f>
        <v>1.0885000000000002</v>
      </c>
      <c r="G155" s="98"/>
      <c r="H155" s="56"/>
      <c r="I155" s="98"/>
    </row>
    <row r="156" spans="1:9" ht="30">
      <c r="A156" s="49" t="s">
        <v>359</v>
      </c>
      <c r="B156" s="70" t="s">
        <v>128</v>
      </c>
      <c r="C156" s="70" t="s">
        <v>24</v>
      </c>
      <c r="D156" s="71" t="s">
        <v>129</v>
      </c>
      <c r="E156" s="58" t="s">
        <v>55</v>
      </c>
      <c r="F156" s="59">
        <f>'[1]MEMÓRIA'!D144</f>
        <v>2.7</v>
      </c>
      <c r="G156" s="98"/>
      <c r="H156" s="72"/>
      <c r="I156" s="100"/>
    </row>
    <row r="157" spans="1:9" ht="25.5" customHeight="1">
      <c r="A157" s="89" t="s">
        <v>360</v>
      </c>
      <c r="B157" s="90"/>
      <c r="C157" s="90"/>
      <c r="D157" s="91" t="s">
        <v>200</v>
      </c>
      <c r="E157" s="92"/>
      <c r="F157" s="93"/>
      <c r="G157" s="94"/>
      <c r="H157" s="95"/>
      <c r="I157" s="96"/>
    </row>
    <row r="158" spans="1:9" ht="15">
      <c r="A158" s="49" t="s">
        <v>361</v>
      </c>
      <c r="B158" s="70" t="s">
        <v>206</v>
      </c>
      <c r="C158" s="70" t="s">
        <v>33</v>
      </c>
      <c r="D158" s="75" t="s">
        <v>207</v>
      </c>
      <c r="E158" s="58" t="s">
        <v>204</v>
      </c>
      <c r="F158" s="59">
        <f>'[1]MEMÓRIA'!D147</f>
        <v>2</v>
      </c>
      <c r="G158" s="60"/>
      <c r="H158" s="72"/>
      <c r="I158" s="61"/>
    </row>
    <row r="159" spans="1:9" ht="15">
      <c r="A159" s="49" t="s">
        <v>362</v>
      </c>
      <c r="B159" s="70" t="s">
        <v>209</v>
      </c>
      <c r="C159" s="70" t="s">
        <v>33</v>
      </c>
      <c r="D159" s="75" t="s">
        <v>210</v>
      </c>
      <c r="E159" s="58" t="s">
        <v>55</v>
      </c>
      <c r="F159" s="59">
        <f>'[1]MEMÓRIA'!D148</f>
        <v>1.7400000000000002</v>
      </c>
      <c r="G159" s="60"/>
      <c r="H159" s="72"/>
      <c r="I159" s="61"/>
    </row>
    <row r="160" spans="1:9" ht="15">
      <c r="A160" s="49" t="s">
        <v>363</v>
      </c>
      <c r="B160" s="52" t="s">
        <v>364</v>
      </c>
      <c r="C160" s="70" t="s">
        <v>33</v>
      </c>
      <c r="D160" s="52" t="s">
        <v>365</v>
      </c>
      <c r="E160" s="58" t="s">
        <v>170</v>
      </c>
      <c r="F160" s="59">
        <f>'[1]MEMÓRIA'!D149</f>
        <v>2</v>
      </c>
      <c r="G160" s="60"/>
      <c r="H160" s="72"/>
      <c r="I160" s="61"/>
    </row>
    <row r="161" spans="1:9" ht="15">
      <c r="A161" s="49" t="s">
        <v>366</v>
      </c>
      <c r="B161" s="70" t="s">
        <v>215</v>
      </c>
      <c r="C161" s="70" t="s">
        <v>24</v>
      </c>
      <c r="D161" s="75" t="s">
        <v>216</v>
      </c>
      <c r="E161" s="58" t="s">
        <v>170</v>
      </c>
      <c r="F161" s="59">
        <f>'[1]MEMÓRIA'!D150</f>
        <v>1</v>
      </c>
      <c r="G161" s="60"/>
      <c r="H161" s="72"/>
      <c r="I161" s="61"/>
    </row>
    <row r="162" spans="1:9" ht="30">
      <c r="A162" s="49" t="s">
        <v>367</v>
      </c>
      <c r="B162" s="70" t="s">
        <v>218</v>
      </c>
      <c r="C162" s="70" t="s">
        <v>24</v>
      </c>
      <c r="D162" s="71" t="s">
        <v>219</v>
      </c>
      <c r="E162" s="58" t="s">
        <v>170</v>
      </c>
      <c r="F162" s="59">
        <f>'[1]MEMÓRIA'!D151</f>
        <v>1</v>
      </c>
      <c r="G162" s="60"/>
      <c r="H162" s="72"/>
      <c r="I162" s="61"/>
    </row>
    <row r="163" spans="1:9" ht="15">
      <c r="A163" s="49" t="s">
        <v>368</v>
      </c>
      <c r="B163" s="70" t="s">
        <v>221</v>
      </c>
      <c r="C163" s="70" t="s">
        <v>24</v>
      </c>
      <c r="D163" s="75" t="s">
        <v>222</v>
      </c>
      <c r="E163" s="58" t="s">
        <v>170</v>
      </c>
      <c r="F163" s="59">
        <f>'[1]MEMÓRIA'!D152</f>
        <v>2</v>
      </c>
      <c r="G163" s="60"/>
      <c r="H163" s="72"/>
      <c r="I163" s="61"/>
    </row>
    <row r="164" spans="1:9" ht="15">
      <c r="A164" s="99" t="s">
        <v>369</v>
      </c>
      <c r="B164" s="70" t="s">
        <v>230</v>
      </c>
      <c r="C164" s="70" t="s">
        <v>24</v>
      </c>
      <c r="D164" s="75" t="s">
        <v>231</v>
      </c>
      <c r="E164" s="58" t="s">
        <v>170</v>
      </c>
      <c r="F164" s="59">
        <f>'[1]MEMÓRIA'!D153</f>
        <v>2</v>
      </c>
      <c r="G164" s="60"/>
      <c r="H164" s="72"/>
      <c r="I164" s="61"/>
    </row>
    <row r="165" spans="1:9" ht="45">
      <c r="A165" s="49" t="s">
        <v>370</v>
      </c>
      <c r="B165" s="52" t="s">
        <v>371</v>
      </c>
      <c r="C165" s="105" t="s">
        <v>24</v>
      </c>
      <c r="D165" s="106" t="s">
        <v>372</v>
      </c>
      <c r="E165" s="64" t="s">
        <v>55</v>
      </c>
      <c r="F165" s="66">
        <v>12</v>
      </c>
      <c r="G165" s="67"/>
      <c r="H165" s="107"/>
      <c r="I165" s="68"/>
    </row>
    <row r="166" spans="1:9" ht="45">
      <c r="A166" s="49" t="s">
        <v>373</v>
      </c>
      <c r="B166" s="105" t="s">
        <v>374</v>
      </c>
      <c r="C166" s="105" t="s">
        <v>24</v>
      </c>
      <c r="D166" s="106" t="s">
        <v>375</v>
      </c>
      <c r="E166" s="64" t="s">
        <v>55</v>
      </c>
      <c r="F166" s="66">
        <v>64</v>
      </c>
      <c r="G166" s="67"/>
      <c r="H166" s="107"/>
      <c r="I166" s="68"/>
    </row>
    <row r="167" spans="1:9" ht="30">
      <c r="A167" s="49" t="s">
        <v>376</v>
      </c>
      <c r="B167" s="50" t="s">
        <v>377</v>
      </c>
      <c r="C167" s="70" t="s">
        <v>24</v>
      </c>
      <c r="D167" s="71" t="s">
        <v>378</v>
      </c>
      <c r="E167" s="58" t="s">
        <v>170</v>
      </c>
      <c r="F167" s="59">
        <v>2</v>
      </c>
      <c r="G167" s="60"/>
      <c r="H167" s="72"/>
      <c r="I167" s="61"/>
    </row>
    <row r="168" spans="1:9" ht="30">
      <c r="A168" s="110" t="s">
        <v>379</v>
      </c>
      <c r="B168" s="70" t="s">
        <v>380</v>
      </c>
      <c r="C168" s="70" t="s">
        <v>33</v>
      </c>
      <c r="D168" s="71" t="s">
        <v>381</v>
      </c>
      <c r="E168" s="58" t="s">
        <v>170</v>
      </c>
      <c r="F168" s="59">
        <f>'[1]MEMÓRIA'!D157</f>
        <v>1</v>
      </c>
      <c r="G168" s="60"/>
      <c r="H168" s="72"/>
      <c r="I168" s="61"/>
    </row>
    <row r="169" spans="1:9" ht="15">
      <c r="A169" s="110" t="s">
        <v>382</v>
      </c>
      <c r="B169" s="75" t="s">
        <v>298</v>
      </c>
      <c r="C169" s="70" t="s">
        <v>33</v>
      </c>
      <c r="D169" s="75" t="s">
        <v>299</v>
      </c>
      <c r="E169" s="58" t="s">
        <v>170</v>
      </c>
      <c r="F169" s="59">
        <v>6</v>
      </c>
      <c r="G169" s="60"/>
      <c r="H169" s="72"/>
      <c r="I169" s="61"/>
    </row>
    <row r="170" spans="1:9" ht="30">
      <c r="A170" s="110" t="s">
        <v>383</v>
      </c>
      <c r="B170" s="75" t="s">
        <v>384</v>
      </c>
      <c r="C170" s="70" t="s">
        <v>24</v>
      </c>
      <c r="D170" s="71" t="s">
        <v>385</v>
      </c>
      <c r="E170" s="58" t="s">
        <v>55</v>
      </c>
      <c r="F170" s="59">
        <v>50</v>
      </c>
      <c r="G170" s="60"/>
      <c r="H170" s="72"/>
      <c r="I170" s="61"/>
    </row>
    <row r="171" spans="1:9" ht="30">
      <c r="A171" s="110" t="s">
        <v>386</v>
      </c>
      <c r="B171" s="75" t="s">
        <v>387</v>
      </c>
      <c r="C171" s="70" t="s">
        <v>24</v>
      </c>
      <c r="D171" s="71" t="s">
        <v>388</v>
      </c>
      <c r="E171" s="58" t="s">
        <v>55</v>
      </c>
      <c r="F171" s="59">
        <v>84</v>
      </c>
      <c r="G171" s="60"/>
      <c r="H171" s="72"/>
      <c r="I171" s="61"/>
    </row>
    <row r="172" spans="1:9" ht="30">
      <c r="A172" s="110" t="s">
        <v>389</v>
      </c>
      <c r="B172" s="75" t="s">
        <v>390</v>
      </c>
      <c r="C172" s="70" t="s">
        <v>24</v>
      </c>
      <c r="D172" s="71" t="s">
        <v>391</v>
      </c>
      <c r="E172" s="58" t="s">
        <v>170</v>
      </c>
      <c r="F172" s="59">
        <v>4</v>
      </c>
      <c r="G172" s="60"/>
      <c r="H172" s="72"/>
      <c r="I172" s="61"/>
    </row>
    <row r="173" spans="1:9" s="52" customFormat="1" ht="24.75" customHeight="1">
      <c r="A173" s="89" t="s">
        <v>392</v>
      </c>
      <c r="B173" s="90"/>
      <c r="C173" s="90"/>
      <c r="D173" s="91" t="s">
        <v>242</v>
      </c>
      <c r="E173" s="92"/>
      <c r="F173" s="93"/>
      <c r="G173" s="94"/>
      <c r="H173" s="95"/>
      <c r="I173" s="127">
        <f>SUM(I174:I186)</f>
        <v>0</v>
      </c>
    </row>
    <row r="174" spans="1:9" ht="30">
      <c r="A174" s="49" t="s">
        <v>393</v>
      </c>
      <c r="B174" s="70" t="s">
        <v>394</v>
      </c>
      <c r="C174" s="70" t="s">
        <v>24</v>
      </c>
      <c r="D174" s="71" t="s">
        <v>395</v>
      </c>
      <c r="E174" s="58" t="s">
        <v>55</v>
      </c>
      <c r="F174" s="59">
        <v>194</v>
      </c>
      <c r="G174" s="60"/>
      <c r="H174" s="72"/>
      <c r="I174" s="61"/>
    </row>
    <row r="175" spans="1:9" ht="30">
      <c r="A175" s="49" t="s">
        <v>396</v>
      </c>
      <c r="B175" s="70" t="s">
        <v>397</v>
      </c>
      <c r="C175" s="70" t="s">
        <v>24</v>
      </c>
      <c r="D175" s="71" t="s">
        <v>398</v>
      </c>
      <c r="E175" s="58" t="s">
        <v>55</v>
      </c>
      <c r="F175" s="59">
        <v>336</v>
      </c>
      <c r="G175" s="60"/>
      <c r="H175" s="72"/>
      <c r="I175" s="61"/>
    </row>
    <row r="176" spans="1:9" ht="30">
      <c r="A176" s="49" t="s">
        <v>399</v>
      </c>
      <c r="B176" s="70" t="s">
        <v>400</v>
      </c>
      <c r="C176" s="70" t="s">
        <v>24</v>
      </c>
      <c r="D176" s="76" t="s">
        <v>401</v>
      </c>
      <c r="E176" s="58" t="s">
        <v>55</v>
      </c>
      <c r="F176" s="59">
        <v>254</v>
      </c>
      <c r="G176" s="60"/>
      <c r="H176" s="72"/>
      <c r="I176" s="61"/>
    </row>
    <row r="177" spans="1:9" ht="15">
      <c r="A177" s="49" t="s">
        <v>402</v>
      </c>
      <c r="B177" s="70" t="s">
        <v>403</v>
      </c>
      <c r="C177" s="70" t="s">
        <v>24</v>
      </c>
      <c r="D177" s="75" t="s">
        <v>255</v>
      </c>
      <c r="E177" s="58" t="s">
        <v>204</v>
      </c>
      <c r="F177" s="59">
        <v>3</v>
      </c>
      <c r="G177" s="60"/>
      <c r="H177" s="72"/>
      <c r="I177" s="61"/>
    </row>
    <row r="178" spans="1:9" ht="15">
      <c r="A178" s="49" t="s">
        <v>404</v>
      </c>
      <c r="B178" s="50" t="s">
        <v>405</v>
      </c>
      <c r="C178" s="70" t="s">
        <v>24</v>
      </c>
      <c r="D178" s="52" t="s">
        <v>406</v>
      </c>
      <c r="E178" s="58" t="s">
        <v>204</v>
      </c>
      <c r="F178" s="59">
        <v>2</v>
      </c>
      <c r="G178" s="60"/>
      <c r="H178" s="72"/>
      <c r="I178" s="61"/>
    </row>
    <row r="179" spans="1:9" ht="15">
      <c r="A179" s="49" t="s">
        <v>407</v>
      </c>
      <c r="B179" s="70" t="s">
        <v>257</v>
      </c>
      <c r="C179" s="70" t="s">
        <v>24</v>
      </c>
      <c r="D179" s="75" t="s">
        <v>258</v>
      </c>
      <c r="E179" s="58" t="s">
        <v>204</v>
      </c>
      <c r="F179" s="59">
        <v>13</v>
      </c>
      <c r="G179" s="60"/>
      <c r="H179" s="72"/>
      <c r="I179" s="61"/>
    </row>
    <row r="180" spans="1:9" ht="15">
      <c r="A180" s="99" t="s">
        <v>408</v>
      </c>
      <c r="B180" s="70" t="s">
        <v>409</v>
      </c>
      <c r="C180" s="70" t="s">
        <v>24</v>
      </c>
      <c r="D180" s="75" t="s">
        <v>410</v>
      </c>
      <c r="E180" s="58" t="s">
        <v>204</v>
      </c>
      <c r="F180" s="59">
        <v>2</v>
      </c>
      <c r="G180" s="60"/>
      <c r="H180" s="72"/>
      <c r="I180" s="61"/>
    </row>
    <row r="181" spans="1:9" ht="30">
      <c r="A181" s="49" t="s">
        <v>411</v>
      </c>
      <c r="B181" s="50" t="s">
        <v>412</v>
      </c>
      <c r="C181" s="70" t="s">
        <v>24</v>
      </c>
      <c r="D181" s="71" t="s">
        <v>413</v>
      </c>
      <c r="E181" s="58" t="s">
        <v>55</v>
      </c>
      <c r="F181" s="59">
        <v>336</v>
      </c>
      <c r="G181" s="100"/>
      <c r="H181" s="72"/>
      <c r="I181" s="100"/>
    </row>
    <row r="182" spans="1:9" ht="30">
      <c r="A182" s="49" t="s">
        <v>414</v>
      </c>
      <c r="B182" s="70" t="s">
        <v>415</v>
      </c>
      <c r="C182" s="70" t="s">
        <v>24</v>
      </c>
      <c r="D182" s="76" t="s">
        <v>416</v>
      </c>
      <c r="E182" s="58" t="s">
        <v>55</v>
      </c>
      <c r="F182" s="59">
        <v>50</v>
      </c>
      <c r="G182" s="60"/>
      <c r="H182" s="72"/>
      <c r="I182" s="61"/>
    </row>
    <row r="183" spans="1:9" ht="38.25">
      <c r="A183" s="49" t="s">
        <v>417</v>
      </c>
      <c r="B183" s="58" t="s">
        <v>247</v>
      </c>
      <c r="C183" s="58" t="s">
        <v>182</v>
      </c>
      <c r="D183" s="49" t="s">
        <v>248</v>
      </c>
      <c r="E183" s="120" t="s">
        <v>14</v>
      </c>
      <c r="F183" s="59">
        <v>14</v>
      </c>
      <c r="G183" s="123"/>
      <c r="H183" s="72"/>
      <c r="I183" s="124"/>
    </row>
    <row r="184" spans="1:9" ht="63" customHeight="1">
      <c r="A184" s="49" t="s">
        <v>418</v>
      </c>
      <c r="B184" s="125" t="s">
        <v>250</v>
      </c>
      <c r="C184" s="58" t="s">
        <v>251</v>
      </c>
      <c r="D184" s="71" t="s">
        <v>252</v>
      </c>
      <c r="E184" s="58" t="s">
        <v>14</v>
      </c>
      <c r="F184" s="59">
        <v>28</v>
      </c>
      <c r="G184" s="123"/>
      <c r="H184" s="72"/>
      <c r="I184" s="124"/>
    </row>
    <row r="185" spans="1:9" ht="30">
      <c r="A185" s="49" t="s">
        <v>419</v>
      </c>
      <c r="B185" s="70" t="s">
        <v>420</v>
      </c>
      <c r="C185" s="58" t="s">
        <v>24</v>
      </c>
      <c r="D185" s="71" t="s">
        <v>421</v>
      </c>
      <c r="E185" s="58" t="s">
        <v>14</v>
      </c>
      <c r="F185" s="59">
        <v>1</v>
      </c>
      <c r="G185" s="123"/>
      <c r="H185" s="72"/>
      <c r="I185" s="124"/>
    </row>
    <row r="186" spans="1:9" ht="30">
      <c r="A186" s="49" t="s">
        <v>422</v>
      </c>
      <c r="B186" s="70" t="s">
        <v>423</v>
      </c>
      <c r="C186" s="58" t="s">
        <v>24</v>
      </c>
      <c r="D186" s="71" t="s">
        <v>424</v>
      </c>
      <c r="E186" s="58" t="s">
        <v>14</v>
      </c>
      <c r="F186" s="59">
        <v>12</v>
      </c>
      <c r="G186" s="123"/>
      <c r="H186" s="72"/>
      <c r="I186" s="124"/>
    </row>
    <row r="187" spans="1:9" s="52" customFormat="1" ht="26.25" customHeight="1">
      <c r="A187" s="89" t="s">
        <v>425</v>
      </c>
      <c r="B187" s="90"/>
      <c r="C187" s="90"/>
      <c r="D187" s="91" t="s">
        <v>426</v>
      </c>
      <c r="E187" s="92"/>
      <c r="F187" s="93"/>
      <c r="G187" s="94"/>
      <c r="H187" s="95"/>
      <c r="I187" s="127"/>
    </row>
    <row r="188" spans="1:9" ht="15">
      <c r="A188" s="49" t="s">
        <v>427</v>
      </c>
      <c r="B188" s="70" t="s">
        <v>271</v>
      </c>
      <c r="C188" s="70" t="s">
        <v>24</v>
      </c>
      <c r="D188" s="75" t="s">
        <v>272</v>
      </c>
      <c r="E188" s="58" t="s">
        <v>35</v>
      </c>
      <c r="F188" s="59">
        <f>'[1]MEMÓRIA'!D173</f>
        <v>94.24000000000001</v>
      </c>
      <c r="G188" s="60"/>
      <c r="H188" s="72"/>
      <c r="I188" s="61"/>
    </row>
    <row r="189" spans="1:9" s="52" customFormat="1" ht="24" customHeight="1">
      <c r="A189" s="89" t="s">
        <v>428</v>
      </c>
      <c r="B189" s="90"/>
      <c r="C189" s="90"/>
      <c r="D189" s="91" t="s">
        <v>260</v>
      </c>
      <c r="E189" s="92"/>
      <c r="F189" s="93"/>
      <c r="G189" s="94"/>
      <c r="H189" s="95"/>
      <c r="I189" s="127"/>
    </row>
    <row r="190" spans="1:9" ht="30">
      <c r="A190" s="75" t="s">
        <v>429</v>
      </c>
      <c r="B190" s="50" t="s">
        <v>430</v>
      </c>
      <c r="C190" s="105" t="s">
        <v>24</v>
      </c>
      <c r="D190" s="71" t="s">
        <v>431</v>
      </c>
      <c r="E190" s="105" t="s">
        <v>35</v>
      </c>
      <c r="F190" s="126">
        <f>'[1]MEMÓRIA'!D175</f>
        <v>156.375</v>
      </c>
      <c r="G190" s="72"/>
      <c r="H190" s="72"/>
      <c r="I190" s="72"/>
    </row>
    <row r="191" spans="1:9" ht="15">
      <c r="A191" s="75" t="s">
        <v>432</v>
      </c>
      <c r="B191" s="70" t="s">
        <v>433</v>
      </c>
      <c r="C191" s="105" t="s">
        <v>24</v>
      </c>
      <c r="D191" s="52" t="s">
        <v>434</v>
      </c>
      <c r="E191" s="105" t="s">
        <v>35</v>
      </c>
      <c r="F191" s="126">
        <f>'[1]MEMÓRIA'!D176</f>
        <v>156.375</v>
      </c>
      <c r="G191" s="72"/>
      <c r="H191" s="72"/>
      <c r="I191" s="72"/>
    </row>
    <row r="192" spans="1:9" ht="30">
      <c r="A192" s="75" t="s">
        <v>435</v>
      </c>
      <c r="B192" s="50" t="s">
        <v>274</v>
      </c>
      <c r="C192" s="105" t="s">
        <v>24</v>
      </c>
      <c r="D192" s="71" t="s">
        <v>275</v>
      </c>
      <c r="E192" s="105" t="s">
        <v>55</v>
      </c>
      <c r="F192" s="126">
        <f>'[1]MEMÓRIA'!D177</f>
        <v>20.85</v>
      </c>
      <c r="G192" s="72"/>
      <c r="H192" s="72"/>
      <c r="I192" s="72"/>
    </row>
    <row r="193" spans="1:9" ht="15">
      <c r="A193" s="75" t="s">
        <v>436</v>
      </c>
      <c r="B193" s="70" t="s">
        <v>437</v>
      </c>
      <c r="C193" s="105" t="s">
        <v>24</v>
      </c>
      <c r="D193" s="52" t="s">
        <v>438</v>
      </c>
      <c r="E193" s="105" t="s">
        <v>55</v>
      </c>
      <c r="F193" s="126">
        <f>'[1]MEMÓRIA'!D178</f>
        <v>48.75</v>
      </c>
      <c r="G193" s="72"/>
      <c r="H193" s="72"/>
      <c r="I193" s="72"/>
    </row>
    <row r="194" spans="1:9" ht="15">
      <c r="A194" s="75" t="s">
        <v>439</v>
      </c>
      <c r="B194" s="70" t="s">
        <v>268</v>
      </c>
      <c r="C194" s="70" t="s">
        <v>24</v>
      </c>
      <c r="D194" s="75" t="s">
        <v>440</v>
      </c>
      <c r="E194" s="70" t="s">
        <v>55</v>
      </c>
      <c r="F194" s="126">
        <f>'[1]MEMÓRIA'!D179</f>
        <v>48.75</v>
      </c>
      <c r="G194" s="72"/>
      <c r="H194" s="72"/>
      <c r="I194" s="72"/>
    </row>
    <row r="195" spans="1:9" ht="45">
      <c r="A195" s="75" t="s">
        <v>441</v>
      </c>
      <c r="B195" s="70" t="s">
        <v>374</v>
      </c>
      <c r="C195" s="70" t="s">
        <v>24</v>
      </c>
      <c r="D195" s="71" t="s">
        <v>375</v>
      </c>
      <c r="E195" s="70" t="s">
        <v>55</v>
      </c>
      <c r="F195" s="126">
        <v>10</v>
      </c>
      <c r="G195" s="72"/>
      <c r="H195" s="72"/>
      <c r="I195" s="72"/>
    </row>
    <row r="196" spans="1:9" s="52" customFormat="1" ht="27" customHeight="1">
      <c r="A196" s="89" t="s">
        <v>442</v>
      </c>
      <c r="B196" s="90"/>
      <c r="C196" s="90"/>
      <c r="D196" s="91" t="s">
        <v>277</v>
      </c>
      <c r="E196" s="92"/>
      <c r="F196" s="93"/>
      <c r="G196" s="94"/>
      <c r="H196" s="95"/>
      <c r="I196" s="127"/>
    </row>
    <row r="197" spans="1:9" ht="15">
      <c r="A197" s="75" t="s">
        <v>443</v>
      </c>
      <c r="B197" s="85" t="s">
        <v>279</v>
      </c>
      <c r="C197" s="118" t="s">
        <v>24</v>
      </c>
      <c r="D197" s="88" t="s">
        <v>280</v>
      </c>
      <c r="E197" s="70" t="s">
        <v>35</v>
      </c>
      <c r="F197" s="126">
        <f>'[1]MEMÓRIA'!D182</f>
        <v>98.11</v>
      </c>
      <c r="G197" s="72"/>
      <c r="H197" s="72"/>
      <c r="I197" s="72"/>
    </row>
    <row r="198" spans="1:9" ht="15">
      <c r="A198" s="75" t="s">
        <v>444</v>
      </c>
      <c r="B198" s="52" t="s">
        <v>282</v>
      </c>
      <c r="C198" s="118" t="s">
        <v>24</v>
      </c>
      <c r="D198" s="52" t="s">
        <v>283</v>
      </c>
      <c r="E198" s="70" t="s">
        <v>35</v>
      </c>
      <c r="F198" s="126">
        <f>'[1]MEMÓRIA'!D183</f>
        <v>60.54</v>
      </c>
      <c r="G198" s="72"/>
      <c r="H198" s="72"/>
      <c r="I198" s="72"/>
    </row>
    <row r="199" spans="1:9" ht="15">
      <c r="A199" s="75" t="s">
        <v>445</v>
      </c>
      <c r="B199" s="85" t="s">
        <v>279</v>
      </c>
      <c r="C199" s="118" t="s">
        <v>24</v>
      </c>
      <c r="D199" s="88" t="s">
        <v>285</v>
      </c>
      <c r="E199" s="70" t="s">
        <v>35</v>
      </c>
      <c r="F199" s="126">
        <f>'[1]MEMÓRIA'!D184</f>
        <v>227.69</v>
      </c>
      <c r="G199" s="72"/>
      <c r="H199" s="72"/>
      <c r="I199" s="72"/>
    </row>
    <row r="200" spans="1:9" ht="15">
      <c r="A200" s="75" t="s">
        <v>446</v>
      </c>
      <c r="B200" s="70" t="s">
        <v>290</v>
      </c>
      <c r="C200" s="70" t="s">
        <v>24</v>
      </c>
      <c r="D200" s="75" t="s">
        <v>291</v>
      </c>
      <c r="E200" s="70" t="s">
        <v>35</v>
      </c>
      <c r="F200" s="126">
        <f>'[1]MEMÓRIA'!D185</f>
        <v>58.540000000000006</v>
      </c>
      <c r="G200" s="72"/>
      <c r="H200" s="72"/>
      <c r="I200" s="72"/>
    </row>
    <row r="201" spans="1:9" ht="29.25" customHeight="1">
      <c r="A201" s="135"/>
      <c r="B201" s="136"/>
      <c r="C201" s="136"/>
      <c r="D201" s="137"/>
      <c r="E201" s="138" t="s">
        <v>447</v>
      </c>
      <c r="F201" s="138"/>
      <c r="G201" s="138"/>
      <c r="H201" s="138"/>
      <c r="I201" s="139">
        <f>I196+I189+I187+I173+I157+I150+I145+I141+I139+I133+I125+I115+I109+I103+I97+I91+I77+I66+I60+I50+I46+I37+I18</f>
        <v>0</v>
      </c>
    </row>
    <row r="203" spans="5:9" ht="15">
      <c r="E203" s="140"/>
      <c r="F203" s="140"/>
      <c r="G203" s="140"/>
      <c r="H203" s="140"/>
      <c r="I203" s="140"/>
    </row>
    <row r="204" spans="5:9" ht="15">
      <c r="E204" s="50"/>
      <c r="G204" s="50"/>
      <c r="H204" s="50"/>
      <c r="I204" s="50"/>
    </row>
    <row r="206" spans="5:9" ht="15">
      <c r="E206" s="140"/>
      <c r="F206" s="140"/>
      <c r="G206" s="140"/>
      <c r="H206" s="140"/>
      <c r="I206" s="140"/>
    </row>
    <row r="207" spans="5:9" ht="15">
      <c r="E207" s="140"/>
      <c r="F207" s="140"/>
      <c r="G207" s="140"/>
      <c r="H207" s="140"/>
      <c r="I207" s="140"/>
    </row>
    <row r="208" spans="5:9" ht="15">
      <c r="E208" s="140"/>
      <c r="F208" s="140"/>
      <c r="G208" s="140"/>
      <c r="H208" s="140"/>
      <c r="I208" s="140"/>
    </row>
    <row r="209" spans="5:9" ht="15">
      <c r="E209" s="140"/>
      <c r="F209" s="140"/>
      <c r="G209" s="140"/>
      <c r="H209" s="140"/>
      <c r="I209" s="140"/>
    </row>
  </sheetData>
  <mergeCells count="9">
    <mergeCell ref="E207:I207"/>
    <mergeCell ref="E208:I208"/>
    <mergeCell ref="E209:I209"/>
    <mergeCell ref="G5:G7"/>
    <mergeCell ref="A8:I8"/>
    <mergeCell ref="G9:G12"/>
    <mergeCell ref="E201:H201"/>
    <mergeCell ref="E203:I203"/>
    <mergeCell ref="E206:I206"/>
  </mergeCells>
  <conditionalFormatting sqref="A18:I18 A20:I20 A21 E21:I21 C21 E23:I24 C23:C24 I30:I33 E30:G33 I47:I48 E47:G48 B38:D38 A23:A33 E81:G86 A98:A102 C99:C102 I147:I149 E147:G148 I75:I76 E75:G76 B126:D126 I144 A37:A44 E53:G56 I53:I56 A53:A56 A61:A65 I61:I65 E61:G65 I67:I73 A67:A76 E67:G73 A47:A51 E50:G51 I50:I51 C94 E94 E144:G144 F149:G149 B93:E93 E158:G163 I95 B95:E95 F93:G95 A174:A186 E165:G172 I158:I172 A158:A172 A81:A90 E88:G90 I81:I90">
    <cfRule type="expression" priority="183" dxfId="1">
      <formula>IF($L18="I",TRUE,FALSE)</formula>
    </cfRule>
    <cfRule type="expression" priority="184" dxfId="0">
      <formula>IF($L18="T",TRUE,FALSE)</formula>
    </cfRule>
  </conditionalFormatting>
  <conditionalFormatting sqref="C18 C20:C21 C23:C24 C38 C99:C102 C126 C93:C95">
    <cfRule type="expression" priority="182" dxfId="52">
      <formula>IF($L18="I",TRUE,FALSE)</formula>
    </cfRule>
  </conditionalFormatting>
  <conditionalFormatting sqref="E52:G52 I52 A52">
    <cfRule type="expression" priority="180" dxfId="1">
      <formula>IF($L52="I",TRUE,FALSE)</formula>
    </cfRule>
    <cfRule type="expression" priority="181" dxfId="0">
      <formula>IF($L52="T",TRUE,FALSE)</formula>
    </cfRule>
  </conditionalFormatting>
  <conditionalFormatting sqref="A60 I60 E60:G60">
    <cfRule type="expression" priority="178" dxfId="1">
      <formula>IF($L60="I",TRUE,FALSE)</formula>
    </cfRule>
    <cfRule type="expression" priority="179" dxfId="0">
      <formula>IF($L60="T",TRUE,FALSE)</formula>
    </cfRule>
  </conditionalFormatting>
  <conditionalFormatting sqref="E46:G46 I46 A46">
    <cfRule type="expression" priority="176" dxfId="1">
      <formula>IF($L46="I",TRUE,FALSE)</formula>
    </cfRule>
    <cfRule type="expression" priority="177" dxfId="0">
      <formula>IF($L46="T",TRUE,FALSE)</formula>
    </cfRule>
  </conditionalFormatting>
  <conditionalFormatting sqref="A66 I66 E66:G66">
    <cfRule type="expression" priority="174" dxfId="1">
      <formula>IF($L66="I",TRUE,FALSE)</formula>
    </cfRule>
    <cfRule type="expression" priority="175" dxfId="0">
      <formula>IF($L66="T",TRUE,FALSE)</formula>
    </cfRule>
  </conditionalFormatting>
  <conditionalFormatting sqref="A77 I77 E77:G77">
    <cfRule type="expression" priority="172" dxfId="1">
      <formula>IF($L77="I",TRUE,FALSE)</formula>
    </cfRule>
    <cfRule type="expression" priority="173" dxfId="0">
      <formula>IF($L77="T",TRUE,FALSE)</formula>
    </cfRule>
  </conditionalFormatting>
  <conditionalFormatting sqref="I93:I94">
    <cfRule type="expression" priority="170" dxfId="1">
      <formula>IF($L93="I",TRUE,FALSE)</formula>
    </cfRule>
    <cfRule type="expression" priority="171" dxfId="0">
      <formula>IF($L93="T",TRUE,FALSE)</formula>
    </cfRule>
  </conditionalFormatting>
  <conditionalFormatting sqref="A91:A92 I91:I92 E91:G91 F92:G92">
    <cfRule type="expression" priority="168" dxfId="1">
      <formula>IF($L91="I",TRUE,FALSE)</formula>
    </cfRule>
    <cfRule type="expression" priority="169" dxfId="0">
      <formula>IF($L91="T",TRUE,FALSE)</formula>
    </cfRule>
  </conditionalFormatting>
  <conditionalFormatting sqref="A97 I97 E97:G97">
    <cfRule type="expression" priority="166" dxfId="1">
      <formula>IF($L97="I",TRUE,FALSE)</formula>
    </cfRule>
    <cfRule type="expression" priority="167" dxfId="0">
      <formula>IF($L97="T",TRUE,FALSE)</formula>
    </cfRule>
  </conditionalFormatting>
  <conditionalFormatting sqref="B127:D129">
    <cfRule type="expression" priority="164" dxfId="1">
      <formula>IF($L127="I",TRUE,FALSE)</formula>
    </cfRule>
    <cfRule type="expression" priority="165" dxfId="0">
      <formula>IF($L127="T",TRUE,FALSE)</formula>
    </cfRule>
  </conditionalFormatting>
  <conditionalFormatting sqref="C127:C129">
    <cfRule type="expression" priority="163" dxfId="52">
      <formula>IF($L127="I",TRUE,FALSE)</formula>
    </cfRule>
  </conditionalFormatting>
  <conditionalFormatting sqref="B130:D132">
    <cfRule type="expression" priority="161" dxfId="1">
      <formula>IF($L130="I",TRUE,FALSE)</formula>
    </cfRule>
    <cfRule type="expression" priority="162" dxfId="0">
      <formula>IF($L130="T",TRUE,FALSE)</formula>
    </cfRule>
  </conditionalFormatting>
  <conditionalFormatting sqref="C130:C132">
    <cfRule type="expression" priority="160" dxfId="52">
      <formula>IF($L130="I",TRUE,FALSE)</formula>
    </cfRule>
  </conditionalFormatting>
  <conditionalFormatting sqref="A125 I125 E125:G125">
    <cfRule type="expression" priority="158" dxfId="1">
      <formula>IF($L125="I",TRUE,FALSE)</formula>
    </cfRule>
    <cfRule type="expression" priority="159" dxfId="0">
      <formula>IF($L125="T",TRUE,FALSE)</formula>
    </cfRule>
  </conditionalFormatting>
  <conditionalFormatting sqref="A133 I133 E133:G133">
    <cfRule type="expression" priority="156" dxfId="1">
      <formula>IF($L133="I",TRUE,FALSE)</formula>
    </cfRule>
    <cfRule type="expression" priority="157" dxfId="0">
      <formula>IF($L133="T",TRUE,FALSE)</formula>
    </cfRule>
  </conditionalFormatting>
  <conditionalFormatting sqref="C134:C138">
    <cfRule type="expression" priority="154" dxfId="1">
      <formula>IF($L134="I",TRUE,FALSE)</formula>
    </cfRule>
    <cfRule type="expression" priority="155" dxfId="0">
      <formula>IF($L134="T",TRUE,FALSE)</formula>
    </cfRule>
  </conditionalFormatting>
  <conditionalFormatting sqref="C134:C138">
    <cfRule type="expression" priority="153" dxfId="52">
      <formula>IF($L134="I",TRUE,FALSE)</formula>
    </cfRule>
  </conditionalFormatting>
  <conditionalFormatting sqref="A139 I139 E139:G139">
    <cfRule type="expression" priority="151" dxfId="1">
      <formula>IF($L139="I",TRUE,FALSE)</formula>
    </cfRule>
    <cfRule type="expression" priority="152" dxfId="0">
      <formula>IF($L139="T",TRUE,FALSE)</formula>
    </cfRule>
  </conditionalFormatting>
  <conditionalFormatting sqref="E140:G140 I140">
    <cfRule type="expression" priority="149" dxfId="1">
      <formula>IF($L140="I",TRUE,FALSE)</formula>
    </cfRule>
    <cfRule type="expression" priority="150" dxfId="0">
      <formula>IF($L140="T",TRUE,FALSE)</formula>
    </cfRule>
  </conditionalFormatting>
  <conditionalFormatting sqref="A141 I141 E141:G141">
    <cfRule type="expression" priority="147" dxfId="1">
      <formula>IF($L141="I",TRUE,FALSE)</formula>
    </cfRule>
    <cfRule type="expression" priority="148" dxfId="0">
      <formula>IF($L141="T",TRUE,FALSE)</formula>
    </cfRule>
  </conditionalFormatting>
  <conditionalFormatting sqref="F143 I143">
    <cfRule type="expression" priority="145" dxfId="1">
      <formula>IF($L143="I",TRUE,FALSE)</formula>
    </cfRule>
    <cfRule type="expression" priority="146" dxfId="0">
      <formula>IF($L143="T",TRUE,FALSE)</formula>
    </cfRule>
  </conditionalFormatting>
  <conditionalFormatting sqref="A145 I145 E145:G145">
    <cfRule type="expression" priority="143" dxfId="1">
      <formula>IF($L145="I",TRUE,FALSE)</formula>
    </cfRule>
    <cfRule type="expression" priority="144" dxfId="0">
      <formula>IF($L145="T",TRUE,FALSE)</formula>
    </cfRule>
  </conditionalFormatting>
  <conditionalFormatting sqref="E146:G146 I146">
    <cfRule type="expression" priority="141" dxfId="1">
      <formula>IF($L146="I",TRUE,FALSE)</formula>
    </cfRule>
    <cfRule type="expression" priority="142" dxfId="0">
      <formula>IF($L146="T",TRUE,FALSE)</formula>
    </cfRule>
  </conditionalFormatting>
  <conditionalFormatting sqref="A152:A156 I152 E152:G152">
    <cfRule type="expression" priority="139" dxfId="1">
      <formula>IF($L152="I",TRUE,FALSE)</formula>
    </cfRule>
    <cfRule type="expression" priority="140" dxfId="0">
      <formula>IF($L152="T",TRUE,FALSE)</formula>
    </cfRule>
  </conditionalFormatting>
  <conditionalFormatting sqref="A150 I150 E150:G150">
    <cfRule type="expression" priority="137" dxfId="1">
      <formula>IF($L150="I",TRUE,FALSE)</formula>
    </cfRule>
    <cfRule type="expression" priority="138" dxfId="0">
      <formula>IF($L150="T",TRUE,FALSE)</formula>
    </cfRule>
  </conditionalFormatting>
  <conditionalFormatting sqref="E188:G188 I188 A188">
    <cfRule type="expression" priority="135" dxfId="1">
      <formula>IF($L188="I",TRUE,FALSE)</formula>
    </cfRule>
    <cfRule type="expression" priority="136" dxfId="0">
      <formula>IF($L188="T",TRUE,FALSE)</formula>
    </cfRule>
  </conditionalFormatting>
  <conditionalFormatting sqref="A173 I173 E173:G173">
    <cfRule type="expression" priority="133" dxfId="1">
      <formula>IF($L173="I",TRUE,FALSE)</formula>
    </cfRule>
    <cfRule type="expression" priority="134" dxfId="0">
      <formula>IF($L173="T",TRUE,FALSE)</formula>
    </cfRule>
  </conditionalFormatting>
  <conditionalFormatting sqref="E174:G182 I174:I182">
    <cfRule type="expression" priority="131" dxfId="1">
      <formula>IF($L174="I",TRUE,FALSE)</formula>
    </cfRule>
    <cfRule type="expression" priority="132" dxfId="0">
      <formula>IF($L174="T",TRUE,FALSE)</formula>
    </cfRule>
  </conditionalFormatting>
  <conditionalFormatting sqref="A187 I187 E187:G187">
    <cfRule type="expression" priority="129" dxfId="1">
      <formula>IF($L187="I",TRUE,FALSE)</formula>
    </cfRule>
    <cfRule type="expression" priority="130" dxfId="0">
      <formula>IF($L187="T",TRUE,FALSE)</formula>
    </cfRule>
  </conditionalFormatting>
  <conditionalFormatting sqref="A189 I189 E189:G189">
    <cfRule type="expression" priority="127" dxfId="1">
      <formula>IF($L189="I",TRUE,FALSE)</formula>
    </cfRule>
    <cfRule type="expression" priority="128" dxfId="0">
      <formula>IF($L189="T",TRUE,FALSE)</formula>
    </cfRule>
  </conditionalFormatting>
  <conditionalFormatting sqref="A196 I196 E196:G196">
    <cfRule type="expression" priority="125" dxfId="1">
      <formula>IF($L196="I",TRUE,FALSE)</formula>
    </cfRule>
    <cfRule type="expression" priority="126" dxfId="0">
      <formula>IF($L196="T",TRUE,FALSE)</formula>
    </cfRule>
  </conditionalFormatting>
  <conditionalFormatting sqref="F183:G186 I183:I186">
    <cfRule type="expression" priority="123" dxfId="1">
      <formula>IF($L183="I",TRUE,FALSE)</formula>
    </cfRule>
    <cfRule type="expression" priority="124" dxfId="0">
      <formula>IF($L183="T",TRUE,FALSE)</formula>
    </cfRule>
  </conditionalFormatting>
  <conditionalFormatting sqref="D183">
    <cfRule type="expression" priority="121" dxfId="1">
      <formula>IF($L183="I",TRUE,FALSE)</formula>
    </cfRule>
    <cfRule type="expression" priority="122" dxfId="0">
      <formula>IF($L183="T",TRUE,FALSE)</formula>
    </cfRule>
  </conditionalFormatting>
  <conditionalFormatting sqref="B183">
    <cfRule type="expression" priority="119" dxfId="1">
      <formula>IF($L183="I",TRUE,FALSE)</formula>
    </cfRule>
    <cfRule type="expression" priority="120" dxfId="0">
      <formula>IF($L183="T",TRUE,FALSE)</formula>
    </cfRule>
  </conditionalFormatting>
  <conditionalFormatting sqref="C183 C185:C186">
    <cfRule type="expression" priority="117" dxfId="1">
      <formula>IF($L183="I",TRUE,FALSE)</formula>
    </cfRule>
    <cfRule type="expression" priority="118" dxfId="0">
      <formula>IF($L183="T",TRUE,FALSE)</formula>
    </cfRule>
  </conditionalFormatting>
  <conditionalFormatting sqref="C183 C185:C186">
    <cfRule type="expression" priority="116" dxfId="52">
      <formula>IF($L183="I",TRUE,FALSE)</formula>
    </cfRule>
  </conditionalFormatting>
  <conditionalFormatting sqref="E183 E185:E186">
    <cfRule type="expression" priority="114" dxfId="1">
      <formula>IF($L183="I",TRUE,FALSE)</formula>
    </cfRule>
    <cfRule type="expression" priority="115" dxfId="0">
      <formula>IF($L183="T",TRUE,FALSE)</formula>
    </cfRule>
  </conditionalFormatting>
  <conditionalFormatting sqref="I19 E19:G19 A19">
    <cfRule type="expression" priority="112" dxfId="1">
      <formula>IF($L19="I",TRUE,FALSE)</formula>
    </cfRule>
    <cfRule type="expression" priority="113" dxfId="0">
      <formula>IF($L19="T",TRUE,FALSE)</formula>
    </cfRule>
  </conditionalFormatting>
  <conditionalFormatting sqref="I22 E22:G22 A22">
    <cfRule type="expression" priority="110" dxfId="1">
      <formula>IF($L22="I",TRUE,FALSE)</formula>
    </cfRule>
    <cfRule type="expression" priority="111" dxfId="0">
      <formula>IF($L22="T",TRUE,FALSE)</formula>
    </cfRule>
  </conditionalFormatting>
  <conditionalFormatting sqref="I26 E26:G26">
    <cfRule type="expression" priority="108" dxfId="1">
      <formula>IF($L26="I",TRUE,FALSE)</formula>
    </cfRule>
    <cfRule type="expression" priority="109" dxfId="0">
      <formula>IF($L26="T",TRUE,FALSE)</formula>
    </cfRule>
  </conditionalFormatting>
  <conditionalFormatting sqref="E27:G27 I27">
    <cfRule type="expression" priority="106" dxfId="1">
      <formula>IF($L27="I",TRUE,FALSE)</formula>
    </cfRule>
    <cfRule type="expression" priority="107" dxfId="0">
      <formula>IF($L27="T",TRUE,FALSE)</formula>
    </cfRule>
  </conditionalFormatting>
  <conditionalFormatting sqref="E28:G28 I28">
    <cfRule type="expression" priority="104" dxfId="1">
      <formula>IF($L28="I",TRUE,FALSE)</formula>
    </cfRule>
    <cfRule type="expression" priority="105" dxfId="0">
      <formula>IF($L28="T",TRUE,FALSE)</formula>
    </cfRule>
  </conditionalFormatting>
  <conditionalFormatting sqref="C29 E29:I29">
    <cfRule type="expression" priority="102" dxfId="1">
      <formula>IF($L29="I",TRUE,FALSE)</formula>
    </cfRule>
    <cfRule type="expression" priority="103" dxfId="0">
      <formula>IF($L29="T",TRUE,FALSE)</formula>
    </cfRule>
  </conditionalFormatting>
  <conditionalFormatting sqref="C29">
    <cfRule type="expression" priority="101" dxfId="52">
      <formula>IF($L29="I",TRUE,FALSE)</formula>
    </cfRule>
  </conditionalFormatting>
  <conditionalFormatting sqref="E37:G37 I37">
    <cfRule type="expression" priority="99" dxfId="1">
      <formula>IF($L37="I",TRUE,FALSE)</formula>
    </cfRule>
    <cfRule type="expression" priority="100" dxfId="0">
      <formula>IF($L37="T",TRUE,FALSE)</formula>
    </cfRule>
  </conditionalFormatting>
  <conditionalFormatting sqref="B39:D41">
    <cfRule type="expression" priority="97" dxfId="1">
      <formula>IF($L39="I",TRUE,FALSE)</formula>
    </cfRule>
    <cfRule type="expression" priority="98" dxfId="0">
      <formula>IF($L39="T",TRUE,FALSE)</formula>
    </cfRule>
  </conditionalFormatting>
  <conditionalFormatting sqref="C39:C41">
    <cfRule type="expression" priority="96" dxfId="52">
      <formula>IF($L39="I",TRUE,FALSE)</formula>
    </cfRule>
  </conditionalFormatting>
  <conditionalFormatting sqref="B42:D44">
    <cfRule type="expression" priority="94" dxfId="1">
      <formula>IF($L42="I",TRUE,FALSE)</formula>
    </cfRule>
    <cfRule type="expression" priority="95" dxfId="0">
      <formula>IF($L42="T",TRUE,FALSE)</formula>
    </cfRule>
  </conditionalFormatting>
  <conditionalFormatting sqref="C42:C44">
    <cfRule type="expression" priority="93" dxfId="52">
      <formula>IF($L42="I",TRUE,FALSE)</formula>
    </cfRule>
  </conditionalFormatting>
  <conditionalFormatting sqref="E87">
    <cfRule type="expression" priority="89" dxfId="1">
      <formula>IF($L87="I",TRUE,FALSE)</formula>
    </cfRule>
    <cfRule type="expression" priority="90" dxfId="0">
      <formula>IF($L87="T",TRUE,FALSE)</formula>
    </cfRule>
  </conditionalFormatting>
  <conditionalFormatting sqref="F87:G87">
    <cfRule type="expression" priority="91" dxfId="1">
      <formula>IF($L87="I",TRUE,FALSE)</formula>
    </cfRule>
    <cfRule type="expression" priority="92" dxfId="0">
      <formula>IF($L87="T",TRUE,FALSE)</formula>
    </cfRule>
  </conditionalFormatting>
  <conditionalFormatting sqref="A103 I103 E103:G103">
    <cfRule type="expression" priority="87" dxfId="1">
      <formula>IF($L103="I",TRUE,FALSE)</formula>
    </cfRule>
    <cfRule type="expression" priority="88" dxfId="0">
      <formula>IF($L103="T",TRUE,FALSE)</formula>
    </cfRule>
  </conditionalFormatting>
  <conditionalFormatting sqref="E74:G74 I74">
    <cfRule type="expression" priority="85" dxfId="1">
      <formula>IF($L74="I",TRUE,FALSE)</formula>
    </cfRule>
    <cfRule type="expression" priority="86" dxfId="0">
      <formula>IF($L74="T",TRUE,FALSE)</formula>
    </cfRule>
  </conditionalFormatting>
  <conditionalFormatting sqref="A45">
    <cfRule type="expression" priority="83" dxfId="1">
      <formula>IF($L45="I",TRUE,FALSE)</formula>
    </cfRule>
    <cfRule type="expression" priority="84" dxfId="0">
      <formula>IF($L45="T",TRUE,FALSE)</formula>
    </cfRule>
  </conditionalFormatting>
  <conditionalFormatting sqref="C45">
    <cfRule type="expression" priority="81" dxfId="1">
      <formula>IF($L45="I",TRUE,FALSE)</formula>
    </cfRule>
    <cfRule type="expression" priority="82" dxfId="0">
      <formula>IF($L45="T",TRUE,FALSE)</formula>
    </cfRule>
  </conditionalFormatting>
  <conditionalFormatting sqref="C45">
    <cfRule type="expression" priority="80" dxfId="52">
      <formula>IF($L45="I",TRUE,FALSE)</formula>
    </cfRule>
  </conditionalFormatting>
  <conditionalFormatting sqref="F142 I142">
    <cfRule type="expression" priority="78" dxfId="1">
      <formula>IF($L142="I",TRUE,FALSE)</formula>
    </cfRule>
    <cfRule type="expression" priority="79" dxfId="0">
      <formula>IF($L142="T",TRUE,FALSE)</formula>
    </cfRule>
  </conditionalFormatting>
  <conditionalFormatting sqref="E155:G155 I153:I156 F153:F154 F156">
    <cfRule type="expression" priority="76" dxfId="1">
      <formula>IF($L153="I",TRUE,FALSE)</formula>
    </cfRule>
    <cfRule type="expression" priority="77" dxfId="0">
      <formula>IF($L153="T",TRUE,FALSE)</formula>
    </cfRule>
  </conditionalFormatting>
  <conditionalFormatting sqref="E57:G59 I57:I59">
    <cfRule type="expression" priority="72" dxfId="1">
      <formula>IF($L57="I",TRUE,FALSE)</formula>
    </cfRule>
    <cfRule type="expression" priority="73" dxfId="0">
      <formula>IF($L57="T",TRUE,FALSE)</formula>
    </cfRule>
  </conditionalFormatting>
  <conditionalFormatting sqref="A57:A59">
    <cfRule type="expression" priority="74" dxfId="1">
      <formula>IF($L57="I",TRUE,FALSE)</formula>
    </cfRule>
    <cfRule type="expression" priority="75" dxfId="0">
      <formula>IF($L57="T",TRUE,FALSE)</formula>
    </cfRule>
  </conditionalFormatting>
  <conditionalFormatting sqref="I34 E34:G34 A34">
    <cfRule type="expression" priority="70" dxfId="1">
      <formula>IF($L34="I",TRUE,FALSE)</formula>
    </cfRule>
    <cfRule type="expression" priority="71" dxfId="0">
      <formula>IF($L34="T",TRUE,FALSE)</formula>
    </cfRule>
  </conditionalFormatting>
  <conditionalFormatting sqref="I35:I36 E35:G36 A35:A36">
    <cfRule type="expression" priority="68" dxfId="1">
      <formula>IF($L35="I",TRUE,FALSE)</formula>
    </cfRule>
    <cfRule type="expression" priority="69" dxfId="0">
      <formula>IF($L35="T",TRUE,FALSE)</formula>
    </cfRule>
  </conditionalFormatting>
  <conditionalFormatting sqref="I49 E49:G49">
    <cfRule type="expression" priority="66" dxfId="1">
      <formula>IF($L49="I",TRUE,FALSE)</formula>
    </cfRule>
    <cfRule type="expression" priority="67" dxfId="0">
      <formula>IF($L49="T",TRUE,FALSE)</formula>
    </cfRule>
  </conditionalFormatting>
  <conditionalFormatting sqref="E78:G80 I78:I80 A78:A80">
    <cfRule type="expression" priority="64" dxfId="1">
      <formula>IF($L78="I",TRUE,FALSE)</formula>
    </cfRule>
    <cfRule type="expression" priority="65" dxfId="0">
      <formula>IF($L78="T",TRUE,FALSE)</formula>
    </cfRule>
  </conditionalFormatting>
  <conditionalFormatting sqref="A109 I109 E109:G109">
    <cfRule type="expression" priority="62" dxfId="1">
      <formula>IF($L109="I",TRUE,FALSE)</formula>
    </cfRule>
    <cfRule type="expression" priority="63" dxfId="0">
      <formula>IF($L109="T",TRUE,FALSE)</formula>
    </cfRule>
  </conditionalFormatting>
  <conditionalFormatting sqref="A115 I115 E115:G115">
    <cfRule type="expression" priority="60" dxfId="1">
      <formula>IF($L115="I",TRUE,FALSE)</formula>
    </cfRule>
    <cfRule type="expression" priority="61" dxfId="0">
      <formula>IF($L115="T",TRUE,FALSE)</formula>
    </cfRule>
  </conditionalFormatting>
  <conditionalFormatting sqref="B98:D98">
    <cfRule type="expression" priority="58" dxfId="1">
      <formula>IF($L98="I",TRUE,FALSE)</formula>
    </cfRule>
    <cfRule type="expression" priority="59" dxfId="0">
      <formula>IF($L98="T",TRUE,FALSE)</formula>
    </cfRule>
  </conditionalFormatting>
  <conditionalFormatting sqref="C98">
    <cfRule type="expression" priority="57" dxfId="52">
      <formula>IF($L98="I",TRUE,FALSE)</formula>
    </cfRule>
  </conditionalFormatting>
  <conditionalFormatting sqref="E142">
    <cfRule type="expression" priority="55" dxfId="1">
      <formula>IF($L142="I",TRUE,FALSE)</formula>
    </cfRule>
    <cfRule type="expression" priority="56" dxfId="0">
      <formula>IF($L142="T",TRUE,FALSE)</formula>
    </cfRule>
  </conditionalFormatting>
  <conditionalFormatting sqref="G142">
    <cfRule type="expression" priority="53" dxfId="1">
      <formula>IF($L142="I",TRUE,FALSE)</formula>
    </cfRule>
    <cfRule type="expression" priority="54" dxfId="0">
      <formula>IF($L142="T",TRUE,FALSE)</formula>
    </cfRule>
  </conditionalFormatting>
  <conditionalFormatting sqref="E143">
    <cfRule type="expression" priority="51" dxfId="1">
      <formula>IF($L143="I",TRUE,FALSE)</formula>
    </cfRule>
    <cfRule type="expression" priority="52" dxfId="0">
      <formula>IF($L143="T",TRUE,FALSE)</formula>
    </cfRule>
  </conditionalFormatting>
  <conditionalFormatting sqref="G143">
    <cfRule type="expression" priority="49" dxfId="1">
      <formula>IF($L143="I",TRUE,FALSE)</formula>
    </cfRule>
    <cfRule type="expression" priority="50" dxfId="0">
      <formula>IF($L143="T",TRUE,FALSE)</formula>
    </cfRule>
  </conditionalFormatting>
  <conditionalFormatting sqref="E149">
    <cfRule type="expression" priority="47" dxfId="1">
      <formula>IF($L149="I",TRUE,FALSE)</formula>
    </cfRule>
    <cfRule type="expression" priority="48" dxfId="0">
      <formula>IF($L149="T",TRUE,FALSE)</formula>
    </cfRule>
  </conditionalFormatting>
  <conditionalFormatting sqref="E153">
    <cfRule type="expression" priority="45" dxfId="1">
      <formula>IF($L153="I",TRUE,FALSE)</formula>
    </cfRule>
    <cfRule type="expression" priority="46" dxfId="0">
      <formula>IF($L153="T",TRUE,FALSE)</formula>
    </cfRule>
  </conditionalFormatting>
  <conditionalFormatting sqref="G153">
    <cfRule type="expression" priority="43" dxfId="1">
      <formula>IF($L153="I",TRUE,FALSE)</formula>
    </cfRule>
    <cfRule type="expression" priority="44" dxfId="0">
      <formula>IF($L153="T",TRUE,FALSE)</formula>
    </cfRule>
  </conditionalFormatting>
  <conditionalFormatting sqref="E154">
    <cfRule type="expression" priority="41" dxfId="1">
      <formula>IF($L154="I",TRUE,FALSE)</formula>
    </cfRule>
    <cfRule type="expression" priority="42" dxfId="0">
      <formula>IF($L154="T",TRUE,FALSE)</formula>
    </cfRule>
  </conditionalFormatting>
  <conditionalFormatting sqref="G154">
    <cfRule type="expression" priority="39" dxfId="1">
      <formula>IF($L154="I",TRUE,FALSE)</formula>
    </cfRule>
    <cfRule type="expression" priority="40" dxfId="0">
      <formula>IF($L154="T",TRUE,FALSE)</formula>
    </cfRule>
  </conditionalFormatting>
  <conditionalFormatting sqref="E156">
    <cfRule type="expression" priority="37" dxfId="1">
      <formula>IF($L156="I",TRUE,FALSE)</formula>
    </cfRule>
    <cfRule type="expression" priority="38" dxfId="0">
      <formula>IF($L156="T",TRUE,FALSE)</formula>
    </cfRule>
  </conditionalFormatting>
  <conditionalFormatting sqref="G156">
    <cfRule type="expression" priority="35" dxfId="1">
      <formula>IF($L156="I",TRUE,FALSE)</formula>
    </cfRule>
    <cfRule type="expression" priority="36" dxfId="0">
      <formula>IF($L156="T",TRUE,FALSE)</formula>
    </cfRule>
  </conditionalFormatting>
  <conditionalFormatting sqref="C184 E184">
    <cfRule type="expression" priority="33" dxfId="1">
      <formula>IF($L184="I",TRUE,FALSE)</formula>
    </cfRule>
    <cfRule type="expression" priority="34" dxfId="0">
      <formula>IF($L184="T",TRUE,FALSE)</formula>
    </cfRule>
  </conditionalFormatting>
  <conditionalFormatting sqref="C184">
    <cfRule type="expression" priority="32" dxfId="52">
      <formula>IF($L184="I",TRUE,FALSE)</formula>
    </cfRule>
  </conditionalFormatting>
  <conditionalFormatting sqref="A93">
    <cfRule type="expression" priority="185" dxfId="1">
      <formula>IF($L94="I",TRUE,FALSE)</formula>
    </cfRule>
    <cfRule type="expression" priority="186" dxfId="0">
      <formula>IF($L94="T",TRUE,FALSE)</formula>
    </cfRule>
  </conditionalFormatting>
  <conditionalFormatting sqref="C121:C123">
    <cfRule type="expression" priority="23" dxfId="52">
      <formula>IF($L121="I",TRUE,FALSE)</formula>
    </cfRule>
  </conditionalFormatting>
  <conditionalFormatting sqref="A157">
    <cfRule type="expression" priority="15" dxfId="1">
      <formula>IF($L157="I",TRUE,FALSE)</formula>
    </cfRule>
    <cfRule type="expression" priority="16" dxfId="0">
      <formula>IF($L157="T",TRUE,FALSE)</formula>
    </cfRule>
  </conditionalFormatting>
  <conditionalFormatting sqref="B117:D117">
    <cfRule type="expression" priority="30" dxfId="1">
      <formula>IF($L117="I",TRUE,FALSE)</formula>
    </cfRule>
    <cfRule type="expression" priority="31" dxfId="0">
      <formula>IF($L117="T",TRUE,FALSE)</formula>
    </cfRule>
  </conditionalFormatting>
  <conditionalFormatting sqref="C117">
    <cfRule type="expression" priority="29" dxfId="52">
      <formula>IF($L117="I",TRUE,FALSE)</formula>
    </cfRule>
  </conditionalFormatting>
  <conditionalFormatting sqref="B118:D120">
    <cfRule type="expression" priority="27" dxfId="1">
      <formula>IF($L118="I",TRUE,FALSE)</formula>
    </cfRule>
    <cfRule type="expression" priority="28" dxfId="0">
      <formula>IF($L118="T",TRUE,FALSE)</formula>
    </cfRule>
  </conditionalFormatting>
  <conditionalFormatting sqref="C118:C120">
    <cfRule type="expression" priority="26" dxfId="52">
      <formula>IF($L118="I",TRUE,FALSE)</formula>
    </cfRule>
  </conditionalFormatting>
  <conditionalFormatting sqref="B121:D123">
    <cfRule type="expression" priority="24" dxfId="1">
      <formula>IF($L121="I",TRUE,FALSE)</formula>
    </cfRule>
    <cfRule type="expression" priority="25" dxfId="0">
      <formula>IF($L121="T",TRUE,FALSE)</formula>
    </cfRule>
  </conditionalFormatting>
  <conditionalFormatting sqref="I157 E157:G157">
    <cfRule type="expression" priority="21" dxfId="1">
      <formula>IF($L157="I",TRUE,FALSE)</formula>
    </cfRule>
    <cfRule type="expression" priority="22" dxfId="0">
      <formula>IF($L157="T",TRUE,FALSE)</formula>
    </cfRule>
  </conditionalFormatting>
  <conditionalFormatting sqref="E164">
    <cfRule type="expression" priority="17" dxfId="1">
      <formula>IF($L164="I",TRUE,FALSE)</formula>
    </cfRule>
    <cfRule type="expression" priority="18" dxfId="0">
      <formula>IF($L164="T",TRUE,FALSE)</formula>
    </cfRule>
  </conditionalFormatting>
  <conditionalFormatting sqref="F164:G164">
    <cfRule type="expression" priority="19" dxfId="1">
      <formula>IF($L164="I",TRUE,FALSE)</formula>
    </cfRule>
    <cfRule type="expression" priority="20" dxfId="0">
      <formula>IF($L164="T",TRUE,FALSE)</formula>
    </cfRule>
  </conditionalFormatting>
  <conditionalFormatting sqref="A96">
    <cfRule type="expression" priority="13" dxfId="1">
      <formula>IF($L96="I",TRUE,FALSE)</formula>
    </cfRule>
    <cfRule type="expression" priority="14" dxfId="0">
      <formula>IF($L96="T",TRUE,FALSE)</formula>
    </cfRule>
  </conditionalFormatting>
  <conditionalFormatting sqref="E96:G96 I96">
    <cfRule type="expression" priority="11" dxfId="1">
      <formula>IF($L96="I",TRUE,FALSE)</formula>
    </cfRule>
    <cfRule type="expression" priority="12" dxfId="0">
      <formula>IF($L96="T",TRUE,FALSE)</formula>
    </cfRule>
  </conditionalFormatting>
  <conditionalFormatting sqref="A94">
    <cfRule type="expression" priority="187" dxfId="1">
      <formula>IF(#REF!="I",TRUE,FALSE)</formula>
    </cfRule>
    <cfRule type="expression" priority="188" dxfId="0">
      <formula>IF(#REF!="T",TRUE,FALSE)</formula>
    </cfRule>
  </conditionalFormatting>
  <conditionalFormatting sqref="A95">
    <cfRule type="expression" priority="189" dxfId="1">
      <formula>IF(#REF!="I",TRUE,FALSE)</formula>
    </cfRule>
    <cfRule type="expression" priority="190" dxfId="0">
      <formula>IF(#REF!="T",TRUE,FALSE)</formula>
    </cfRule>
  </conditionalFormatting>
  <conditionalFormatting sqref="E92">
    <cfRule type="expression" priority="9" dxfId="1">
      <formula>IF($L92="I",TRUE,FALSE)</formula>
    </cfRule>
    <cfRule type="expression" priority="10" dxfId="0">
      <formula>IF($L92="T",TRUE,FALSE)</formula>
    </cfRule>
  </conditionalFormatting>
  <conditionalFormatting sqref="A92">
    <cfRule type="expression" priority="3" dxfId="1">
      <formula>IF($L93="I",TRUE,FALSE)</formula>
    </cfRule>
    <cfRule type="expression" priority="4" dxfId="0">
      <formula>IF($L93="T",TRUE,FALSE)</formula>
    </cfRule>
  </conditionalFormatting>
  <conditionalFormatting sqref="A95">
    <cfRule type="expression" priority="1" dxfId="1">
      <formula>IF($L95="I",TRUE,FALSE)</formula>
    </cfRule>
    <cfRule type="expression" priority="2" dxfId="0">
      <formula>IF($L95="T",TRUE,FALSE)</formula>
    </cfRule>
  </conditionalFormatting>
  <conditionalFormatting sqref="A93">
    <cfRule type="expression" priority="5" dxfId="1">
      <formula>IF(#REF!="I",TRUE,FALSE)</formula>
    </cfRule>
    <cfRule type="expression" priority="6" dxfId="0">
      <formula>IF(#REF!="T",TRUE,FALSE)</formula>
    </cfRule>
  </conditionalFormatting>
  <conditionalFormatting sqref="A94">
    <cfRule type="expression" priority="7" dxfId="1">
      <formula>IF(#REF!="I",TRUE,FALSE)</formula>
    </cfRule>
    <cfRule type="expression" priority="8" dxfId="0">
      <formula>IF(#REF!="T",TRUE,FALSE)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Cibele Aparecida Vieira</dc:creator>
  <cp:keywords/>
  <dc:description/>
  <cp:lastModifiedBy>Cibele Aparecida Vieira</cp:lastModifiedBy>
  <dcterms:created xsi:type="dcterms:W3CDTF">2022-09-09T15:06:36Z</dcterms:created>
  <dcterms:modified xsi:type="dcterms:W3CDTF">2022-09-09T15:08:03Z</dcterms:modified>
  <cp:category/>
  <cp:version/>
  <cp:contentType/>
  <cp:contentStatus/>
</cp:coreProperties>
</file>