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Plan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<sst xmlns="http://schemas.openxmlformats.org/spreadsheetml/2006/main" count="1061" uniqueCount="528">
  <si>
    <t>PREFEITURA DO MUNICÍPIO DE TIETÊ</t>
  </si>
  <si>
    <t>SECRETARIA DE OBRAS E PLANEJAMENTO</t>
  </si>
  <si>
    <t>PLANILHA ORÇAMENTÁRIA SINTÉTICA</t>
  </si>
  <si>
    <t>CONSTRUÇÃO DE PRAÇA NO BAIRRO NOVA TIETÊ</t>
  </si>
  <si>
    <t>RUA CAPITÃO JOÃO DE CAMPOS TOLEDO, BAIRRO NOVA TIETÊ - TIETÊ - SP</t>
  </si>
  <si>
    <t>DATA BASE:</t>
  </si>
  <si>
    <t>CDHU</t>
  </si>
  <si>
    <t>NÃO DESONERADO VERSÃO 189</t>
  </si>
  <si>
    <t>SINAPI</t>
  </si>
  <si>
    <t>NÃO DESONERADO 03/2023</t>
  </si>
  <si>
    <t>SIURB</t>
  </si>
  <si>
    <t>BDI:</t>
  </si>
  <si>
    <r>
      <rPr>
        <b/>
        <sz val="8.5"/>
        <rFont val="Calibri"/>
        <family val="2"/>
      </rPr>
      <t>ITEM</t>
    </r>
  </si>
  <si>
    <r>
      <rPr>
        <b/>
        <sz val="8.5"/>
        <rFont val="Calibri"/>
        <family val="2"/>
      </rPr>
      <t>CÓDIGO</t>
    </r>
  </si>
  <si>
    <r>
      <rPr>
        <b/>
        <sz val="8.5"/>
        <rFont val="Calibri"/>
        <family val="2"/>
      </rPr>
      <t>BANCO</t>
    </r>
  </si>
  <si>
    <r>
      <rPr>
        <b/>
        <sz val="8.5"/>
        <rFont val="Calibri"/>
        <family val="2"/>
      </rPr>
      <t>DESCRIÇÃO</t>
    </r>
  </si>
  <si>
    <r>
      <rPr>
        <b/>
        <sz val="8.5"/>
        <rFont val="Calibri"/>
        <family val="2"/>
      </rPr>
      <t>UN</t>
    </r>
  </si>
  <si>
    <r>
      <rPr>
        <b/>
        <sz val="8.5"/>
        <rFont val="Calibri"/>
        <family val="2"/>
      </rPr>
      <t>QUANT</t>
    </r>
  </si>
  <si>
    <t>VALOR S/ BDI</t>
  </si>
  <si>
    <r>
      <rPr>
        <b/>
        <sz val="8.5"/>
        <rFont val="Calibri"/>
        <family val="2"/>
      </rPr>
      <t>VALOR C/ BDI</t>
    </r>
  </si>
  <si>
    <r>
      <rPr>
        <b/>
        <sz val="8.5"/>
        <rFont val="Calibri"/>
        <family val="2"/>
      </rPr>
      <t>TOTAL</t>
    </r>
  </si>
  <si>
    <t>SERVIÇOS PRELIMINARES</t>
  </si>
  <si>
    <t>1.1</t>
  </si>
  <si>
    <t>IDENTIFICAÇÃO DE OBRA</t>
  </si>
  <si>
    <r>
      <rPr>
        <sz val="8.5"/>
        <rFont val="Calibri"/>
        <family val="2"/>
      </rPr>
      <t>1.1.1</t>
    </r>
  </si>
  <si>
    <t>02.08.020</t>
  </si>
  <si>
    <r>
      <rPr>
        <sz val="8.5"/>
        <rFont val="Calibri"/>
        <family val="2"/>
      </rPr>
      <t>CDHU</t>
    </r>
  </si>
  <si>
    <r>
      <rPr>
        <sz val="8.5"/>
        <rFont val="Calibri"/>
        <family val="2"/>
      </rPr>
      <t>Placa de identificação para obra</t>
    </r>
  </si>
  <si>
    <r>
      <rPr>
        <sz val="8.5"/>
        <rFont val="Calibri"/>
        <family val="2"/>
      </rPr>
      <t>m²</t>
    </r>
  </si>
  <si>
    <r>
      <rPr>
        <sz val="8.5"/>
        <rFont val="Calibri"/>
        <family val="2"/>
      </rPr>
      <t>6,00</t>
    </r>
  </si>
  <si>
    <t>1.2</t>
  </si>
  <si>
    <t>CANTEIRO DE OBRA</t>
  </si>
  <si>
    <r>
      <rPr>
        <sz val="8.5"/>
        <rFont val="Calibri"/>
        <family val="2"/>
      </rPr>
      <t>1.2.1</t>
    </r>
  </si>
  <si>
    <r>
      <rPr>
        <sz val="8.5"/>
        <rFont val="Calibri"/>
        <family val="2"/>
      </rPr>
      <t>02.01.180</t>
    </r>
  </si>
  <si>
    <r>
      <rPr>
        <sz val="8.5"/>
        <rFont val="Calibri"/>
        <family val="2"/>
      </rPr>
      <t xml:space="preserve">Banheiro químico modelo Standard, com manutenção conforme exigências da
</t>
    </r>
    <r>
      <rPr>
        <sz val="8.5"/>
        <rFont val="Calibri"/>
        <family val="2"/>
      </rPr>
      <t>CETESB</t>
    </r>
  </si>
  <si>
    <r>
      <rPr>
        <sz val="8.5"/>
        <rFont val="Calibri"/>
        <family val="2"/>
      </rPr>
      <t xml:space="preserve">UNM
</t>
    </r>
    <r>
      <rPr>
        <sz val="8.5"/>
        <rFont val="Calibri"/>
        <family val="2"/>
      </rPr>
      <t>ES</t>
    </r>
  </si>
  <si>
    <r>
      <rPr>
        <sz val="8.5"/>
        <rFont val="Calibri"/>
        <family val="2"/>
      </rPr>
      <t>8,00</t>
    </r>
  </si>
  <si>
    <r>
      <rPr>
        <sz val="8.5"/>
        <rFont val="Calibri"/>
        <family val="2"/>
      </rPr>
      <t>1.2.2</t>
    </r>
  </si>
  <si>
    <r>
      <rPr>
        <sz val="8.5"/>
        <rFont val="Calibri"/>
        <family val="2"/>
      </rPr>
      <t>02.02.150</t>
    </r>
  </si>
  <si>
    <r>
      <rPr>
        <sz val="8.5"/>
        <rFont val="Calibri"/>
        <family val="2"/>
      </rPr>
      <t>Locação de container tipo depósito - área mínima de 13,80 m²</t>
    </r>
  </si>
  <si>
    <r>
      <rPr>
        <sz val="8.5"/>
        <rFont val="Calibri"/>
        <family val="2"/>
      </rPr>
      <t>1.2.3</t>
    </r>
  </si>
  <si>
    <r>
      <rPr>
        <sz val="8.5"/>
        <rFont val="Calibri"/>
        <family val="2"/>
      </rPr>
      <t>02.02.130</t>
    </r>
  </si>
  <si>
    <r>
      <rPr>
        <sz val="8.5"/>
        <rFont val="Calibri"/>
        <family val="2"/>
      </rPr>
      <t xml:space="preserve">Locação de container tipo escritório com 1 vaso sanitário, 1 lavatório e 1 ponto para
</t>
    </r>
    <r>
      <rPr>
        <sz val="8.5"/>
        <rFont val="Calibri"/>
        <family val="2"/>
      </rPr>
      <t>chuveiro - área mínima de 13,80 m²</t>
    </r>
  </si>
  <si>
    <t>1.4</t>
  </si>
  <si>
    <t>LOCAÇÃO DE VIAS</t>
  </si>
  <si>
    <r>
      <rPr>
        <sz val="8.5"/>
        <rFont val="Calibri"/>
        <family val="2"/>
      </rPr>
      <t>1.3.1</t>
    </r>
  </si>
  <si>
    <r>
      <rPr>
        <sz val="8.5"/>
        <rFont val="Calibri"/>
        <family val="2"/>
      </rPr>
      <t>02.10.060</t>
    </r>
  </si>
  <si>
    <r>
      <rPr>
        <sz val="8.5"/>
        <rFont val="Calibri"/>
        <family val="2"/>
      </rPr>
      <t>Locação de vias, calçadas, tanques e lagoas</t>
    </r>
  </si>
  <si>
    <r>
      <rPr>
        <sz val="8.5"/>
        <rFont val="Calibri"/>
        <family val="2"/>
      </rPr>
      <t>989,70</t>
    </r>
  </si>
  <si>
    <r>
      <rPr>
        <sz val="8.5"/>
        <rFont val="Calibri"/>
        <family val="2"/>
      </rPr>
      <t>1,80</t>
    </r>
  </si>
  <si>
    <t>1.5</t>
  </si>
  <si>
    <t>SONDAGEM</t>
  </si>
  <si>
    <r>
      <rPr>
        <sz val="8.5"/>
        <rFont val="Calibri"/>
        <family val="2"/>
      </rPr>
      <t>1.4.1</t>
    </r>
  </si>
  <si>
    <r>
      <rPr>
        <sz val="8.5"/>
        <rFont val="Calibri"/>
        <family val="2"/>
      </rPr>
      <t>01.21.110</t>
    </r>
  </si>
  <si>
    <r>
      <rPr>
        <sz val="8.5"/>
        <rFont val="Calibri"/>
        <family val="2"/>
      </rPr>
      <t>Sondagem do terreno à percussão (mínimo de 30 m)</t>
    </r>
  </si>
  <si>
    <r>
      <rPr>
        <sz val="8.5"/>
        <rFont val="Calibri"/>
        <family val="2"/>
      </rPr>
      <t>M</t>
    </r>
  </si>
  <si>
    <r>
      <rPr>
        <sz val="8.5"/>
        <rFont val="Calibri"/>
        <family val="2"/>
      </rPr>
      <t>30,00</t>
    </r>
  </si>
  <si>
    <r>
      <rPr>
        <sz val="8.5"/>
        <rFont val="Calibri"/>
        <family val="2"/>
      </rPr>
      <t>1.4.2</t>
    </r>
  </si>
  <si>
    <r>
      <rPr>
        <sz val="8.5"/>
        <rFont val="Calibri"/>
        <family val="2"/>
      </rPr>
      <t>01.21.010</t>
    </r>
  </si>
  <si>
    <r>
      <rPr>
        <sz val="8.5"/>
        <rFont val="Calibri"/>
        <family val="2"/>
      </rPr>
      <t>Taxa de mobilização e desmobilização de equipamentos para execução de sondagem</t>
    </r>
  </si>
  <si>
    <r>
      <rPr>
        <sz val="8.5"/>
        <rFont val="Calibri"/>
        <family val="2"/>
      </rPr>
      <t>TX</t>
    </r>
  </si>
  <si>
    <r>
      <rPr>
        <sz val="8.5"/>
        <rFont val="Calibri"/>
        <family val="2"/>
      </rPr>
      <t>1,00</t>
    </r>
  </si>
  <si>
    <t>PROJETOS EXECUTIVOS</t>
  </si>
  <si>
    <r>
      <rPr>
        <sz val="8.5"/>
        <rFont val="Calibri"/>
        <family val="2"/>
      </rPr>
      <t>1.5.1</t>
    </r>
  </si>
  <si>
    <r>
      <rPr>
        <sz val="8.5"/>
        <rFont val="Calibri"/>
        <family val="2"/>
      </rPr>
      <t>01.17.051</t>
    </r>
  </si>
  <si>
    <r>
      <rPr>
        <sz val="8.5"/>
        <rFont val="Calibri"/>
        <family val="2"/>
      </rPr>
      <t>Projeto executivo de estrutura em formato A1</t>
    </r>
  </si>
  <si>
    <r>
      <rPr>
        <sz val="8.5"/>
        <rFont val="Calibri"/>
        <family val="2"/>
      </rPr>
      <t>UN</t>
    </r>
  </si>
  <si>
    <r>
      <rPr>
        <sz val="8.5"/>
        <rFont val="Calibri"/>
        <family val="2"/>
      </rPr>
      <t>2,00</t>
    </r>
  </si>
  <si>
    <r>
      <rPr>
        <sz val="8.5"/>
        <rFont val="Calibri"/>
        <family val="2"/>
      </rPr>
      <t>1.5.2</t>
    </r>
  </si>
  <si>
    <r>
      <rPr>
        <sz val="8.5"/>
        <rFont val="Calibri"/>
        <family val="2"/>
      </rPr>
      <t>01.17.111</t>
    </r>
  </si>
  <si>
    <r>
      <rPr>
        <sz val="8.5"/>
        <rFont val="Calibri"/>
        <family val="2"/>
      </rPr>
      <t>Projeto executivo de instalações elétricas em formato A1</t>
    </r>
  </si>
  <si>
    <r>
      <rPr>
        <sz val="8.5"/>
        <rFont val="Calibri"/>
        <family val="2"/>
      </rPr>
      <t>1.5.3</t>
    </r>
  </si>
  <si>
    <r>
      <rPr>
        <sz val="8.5"/>
        <rFont val="Calibri"/>
        <family val="2"/>
      </rPr>
      <t>01.17.071</t>
    </r>
  </si>
  <si>
    <r>
      <rPr>
        <sz val="8.5"/>
        <rFont val="Calibri"/>
        <family val="2"/>
      </rPr>
      <t>Projeto executivo de instalações hidráulicas em formato A1</t>
    </r>
  </si>
  <si>
    <t>DEMOLIÇÕES E RETIRADAS</t>
  </si>
  <si>
    <r>
      <rPr>
        <sz val="8.5"/>
        <rFont val="Calibri"/>
        <family val="2"/>
      </rPr>
      <t>03.01.040</t>
    </r>
  </si>
  <si>
    <r>
      <rPr>
        <sz val="8.5"/>
        <rFont val="Calibri"/>
        <family val="2"/>
      </rPr>
      <t>Demolição manual de concreto armado</t>
    </r>
  </si>
  <si>
    <r>
      <rPr>
        <sz val="8.5"/>
        <rFont val="Calibri"/>
        <family val="2"/>
      </rPr>
      <t>m³</t>
    </r>
  </si>
  <si>
    <r>
      <rPr>
        <sz val="8.5"/>
        <rFont val="Calibri"/>
        <family val="2"/>
      </rPr>
      <t>2,33</t>
    </r>
  </si>
  <si>
    <r>
      <rPr>
        <sz val="8.5"/>
        <rFont val="Calibri"/>
        <family val="2"/>
      </rPr>
      <t>34.13.021</t>
    </r>
  </si>
  <si>
    <r>
      <rPr>
        <sz val="8.5"/>
        <rFont val="Calibri"/>
        <family val="2"/>
      </rPr>
      <t>Corte, recorte e remoção de árvore inclusive as raízes - diâmetro (DAP)&gt;15cm&lt;30cm</t>
    </r>
  </si>
  <si>
    <r>
      <rPr>
        <sz val="8.5"/>
        <rFont val="Calibri"/>
        <family val="2"/>
      </rPr>
      <t>3,00</t>
    </r>
  </si>
  <si>
    <r>
      <rPr>
        <sz val="8.5"/>
        <rFont val="Calibri"/>
        <family val="2"/>
      </rPr>
      <t>02.09.040</t>
    </r>
  </si>
  <si>
    <r>
      <rPr>
        <sz val="8.5"/>
        <rFont val="Calibri"/>
        <family val="2"/>
      </rPr>
      <t xml:space="preserve">Limpeza mecanizada do terreno, inclusive troncos até 15 cm de diâmetro, com
</t>
    </r>
    <r>
      <rPr>
        <sz val="8.5"/>
        <rFont val="Calibri"/>
        <family val="2"/>
      </rPr>
      <t>caminhão à disposição dentro e fora da obra, com transporte no raio de até 1 km</t>
    </r>
  </si>
  <si>
    <r>
      <rPr>
        <sz val="8.5"/>
        <rFont val="Calibri"/>
        <family val="2"/>
      </rPr>
      <t>1814,40</t>
    </r>
  </si>
  <si>
    <r>
      <rPr>
        <sz val="8.5"/>
        <rFont val="Calibri"/>
        <family val="2"/>
      </rPr>
      <t>05.08.220</t>
    </r>
  </si>
  <si>
    <r>
      <rPr>
        <sz val="8.5"/>
        <rFont val="Calibri"/>
        <family val="2"/>
      </rPr>
      <t xml:space="preserve">Carregamento mecanizado de entulho fragmentado, com caminhão à disposição
</t>
    </r>
    <r>
      <rPr>
        <sz val="8.5"/>
        <rFont val="Calibri"/>
        <family val="2"/>
      </rPr>
      <t>dentro da obra, até o raio de 1 km</t>
    </r>
  </si>
  <si>
    <r>
      <rPr>
        <sz val="8.5"/>
        <rFont val="Calibri"/>
        <family val="2"/>
      </rPr>
      <t>3,34</t>
    </r>
  </si>
  <si>
    <r>
      <rPr>
        <sz val="8.5"/>
        <rFont val="Calibri"/>
        <family val="2"/>
      </rPr>
      <t>05.08.100</t>
    </r>
  </si>
  <si>
    <r>
      <rPr>
        <sz val="8.5"/>
        <rFont val="Calibri"/>
        <family val="2"/>
      </rPr>
      <t>Transporte de entulho, para distâncias superiores ao 10° km até o 15° km</t>
    </r>
  </si>
  <si>
    <r>
      <rPr>
        <sz val="8.5"/>
        <rFont val="Calibri"/>
        <family val="2"/>
      </rPr>
      <t>235,87</t>
    </r>
  </si>
  <si>
    <t>MOVIMENTAÇÃO DE TERRA</t>
  </si>
  <si>
    <r>
      <rPr>
        <sz val="8.5"/>
        <rFont val="Calibri"/>
        <family val="2"/>
      </rPr>
      <t>07.01.020</t>
    </r>
  </si>
  <si>
    <r>
      <rPr>
        <sz val="8.5"/>
        <rFont val="Calibri"/>
        <family val="2"/>
      </rPr>
      <t>Escavação e carga mecanizada em solo de 1ª categoria, em campo aberto</t>
    </r>
  </si>
  <si>
    <r>
      <rPr>
        <sz val="8.5"/>
        <rFont val="Calibri"/>
        <family val="2"/>
      </rPr>
      <t>529,13</t>
    </r>
  </si>
  <si>
    <r>
      <rPr>
        <sz val="8.5"/>
        <rFont val="Calibri"/>
        <family val="2"/>
      </rPr>
      <t>07.02.020</t>
    </r>
  </si>
  <si>
    <r>
      <rPr>
        <sz val="8.5"/>
        <rFont val="Calibri"/>
        <family val="2"/>
      </rPr>
      <t>Escavação mecanizada de valas ou cavas com profundidade de até 2 m</t>
    </r>
  </si>
  <si>
    <r>
      <rPr>
        <sz val="8.5"/>
        <rFont val="Calibri"/>
        <family val="2"/>
      </rPr>
      <t>13,03</t>
    </r>
  </si>
  <si>
    <r>
      <rPr>
        <sz val="8.5"/>
        <rFont val="Calibri"/>
        <family val="2"/>
      </rPr>
      <t>06.11.040</t>
    </r>
  </si>
  <si>
    <r>
      <rPr>
        <sz val="8.5"/>
        <rFont val="Calibri"/>
        <family val="2"/>
      </rPr>
      <t>Reaterro manual apiloado sem controle de compactação</t>
    </r>
  </si>
  <si>
    <r>
      <rPr>
        <sz val="8.5"/>
        <rFont val="Calibri"/>
        <family val="2"/>
      </rPr>
      <t>0,12</t>
    </r>
  </si>
  <si>
    <r>
      <rPr>
        <sz val="8.5"/>
        <rFont val="Calibri"/>
        <family val="2"/>
      </rPr>
      <t>07.12.040</t>
    </r>
  </si>
  <si>
    <r>
      <rPr>
        <sz val="8.5"/>
        <rFont val="Calibri"/>
        <family val="2"/>
      </rPr>
      <t xml:space="preserve">Aterro mecanizado por compensação, solo de 1ª categoria em campo aberto, sem
</t>
    </r>
    <r>
      <rPr>
        <sz val="8.5"/>
        <rFont val="Calibri"/>
        <family val="2"/>
      </rPr>
      <t>compactação do aterro</t>
    </r>
  </si>
  <si>
    <r>
      <rPr>
        <sz val="8.5"/>
        <rFont val="Calibri"/>
        <family val="2"/>
      </rPr>
      <t>71,98</t>
    </r>
  </si>
  <si>
    <r>
      <rPr>
        <sz val="8.5"/>
        <rFont val="Calibri"/>
        <family val="2"/>
      </rPr>
      <t>05.10.010</t>
    </r>
  </si>
  <si>
    <r>
      <rPr>
        <sz val="8.5"/>
        <rFont val="Calibri"/>
        <family val="2"/>
      </rPr>
      <t>Carregamento mecanizado de solo de 1ª e 2ª categoria</t>
    </r>
  </si>
  <si>
    <r>
      <rPr>
        <sz val="8.5"/>
        <rFont val="Calibri"/>
        <family val="2"/>
      </rPr>
      <t>16,78</t>
    </r>
  </si>
  <si>
    <r>
      <rPr>
        <sz val="8.5"/>
        <rFont val="Calibri"/>
        <family val="2"/>
      </rPr>
      <t>05.10.024</t>
    </r>
  </si>
  <si>
    <r>
      <rPr>
        <sz val="8.5"/>
        <rFont val="Calibri"/>
        <family val="2"/>
      </rPr>
      <t xml:space="preserve">Transporte de solo de 1ª e 2ª categoria por caminhão para distâncias superiores ao
</t>
    </r>
    <r>
      <rPr>
        <sz val="8.5"/>
        <rFont val="Calibri"/>
        <family val="2"/>
      </rPr>
      <t>10° km até o 15° km</t>
    </r>
  </si>
  <si>
    <r>
      <rPr>
        <sz val="8.5"/>
        <rFont val="Calibri"/>
        <family val="2"/>
      </rPr>
      <t>611,08</t>
    </r>
  </si>
  <si>
    <r>
      <rPr>
        <sz val="8.5"/>
        <rFont val="Calibri"/>
        <family val="2"/>
      </rPr>
      <t>07.10.020</t>
    </r>
  </si>
  <si>
    <r>
      <rPr>
        <sz val="8.5"/>
        <rFont val="Calibri"/>
        <family val="2"/>
      </rPr>
      <t>Espalhamento de solo em bota-fora com compactação sem controle</t>
    </r>
  </si>
  <si>
    <t>LAGOA</t>
  </si>
  <si>
    <r>
      <rPr>
        <sz val="8.5"/>
        <rFont val="Calibri"/>
        <family val="2"/>
      </rPr>
      <t>54.01.010</t>
    </r>
  </si>
  <si>
    <r>
      <rPr>
        <sz val="8.5"/>
        <rFont val="Calibri"/>
        <family val="2"/>
      </rPr>
      <t xml:space="preserve">Regularização e compactação mecanizada de superfície, sem controle do proctor
</t>
    </r>
    <r>
      <rPr>
        <sz val="8.5"/>
        <rFont val="Calibri"/>
        <family val="2"/>
      </rPr>
      <t>normal</t>
    </r>
  </si>
  <si>
    <r>
      <rPr>
        <sz val="8.5"/>
        <rFont val="Calibri"/>
        <family val="2"/>
      </rPr>
      <t>602,74</t>
    </r>
  </si>
  <si>
    <r>
      <rPr>
        <sz val="8.5"/>
        <rFont val="Calibri"/>
        <family val="2"/>
      </rPr>
      <t>08.05.190</t>
    </r>
  </si>
  <si>
    <r>
      <rPr>
        <sz val="8.5"/>
        <rFont val="Calibri"/>
        <family val="2"/>
      </rPr>
      <t xml:space="preserve">Manta geotêxtil com resistência à tração longitudinal de 16kN/m e transversal de
</t>
    </r>
    <r>
      <rPr>
        <sz val="8.5"/>
        <rFont val="Calibri"/>
        <family val="2"/>
      </rPr>
      <t>14kN/m</t>
    </r>
  </si>
  <si>
    <r>
      <rPr>
        <sz val="8.5"/>
        <rFont val="Calibri"/>
        <family val="2"/>
      </rPr>
      <t>653,01</t>
    </r>
  </si>
  <si>
    <r>
      <rPr>
        <sz val="8.5"/>
        <rFont val="Calibri"/>
        <family val="2"/>
      </rPr>
      <t>08.05.010</t>
    </r>
  </si>
  <si>
    <r>
      <rPr>
        <sz val="8.5"/>
        <rFont val="Calibri"/>
        <family val="2"/>
      </rPr>
      <t>Geomembrana em polietileno de alta densidade PEAD de 1 mm</t>
    </r>
  </si>
  <si>
    <r>
      <rPr>
        <sz val="8.5"/>
        <rFont val="Calibri"/>
        <family val="2"/>
      </rPr>
      <t>08.10.060</t>
    </r>
  </si>
  <si>
    <r>
      <rPr>
        <sz val="8.5"/>
        <rFont val="Calibri"/>
        <family val="2"/>
      </rPr>
      <t>Enrocamento com pedra assentada</t>
    </r>
  </si>
  <si>
    <r>
      <rPr>
        <sz val="8.5"/>
        <rFont val="Calibri"/>
        <family val="2"/>
      </rPr>
      <t>22,85</t>
    </r>
  </si>
  <si>
    <r>
      <rPr>
        <sz val="8.5"/>
        <rFont val="Calibri"/>
        <family val="2"/>
      </rPr>
      <t>11.18.040</t>
    </r>
  </si>
  <si>
    <r>
      <rPr>
        <sz val="8.5"/>
        <rFont val="Calibri"/>
        <family val="2"/>
      </rPr>
      <t>Lastro de pedra britada</t>
    </r>
  </si>
  <si>
    <r>
      <rPr>
        <sz val="8.5"/>
        <rFont val="Calibri"/>
        <family val="2"/>
      </rPr>
      <t>1,92</t>
    </r>
  </si>
  <si>
    <r>
      <rPr>
        <sz val="8.5"/>
        <rFont val="Calibri"/>
        <family val="2"/>
      </rPr>
      <t>10.02.020</t>
    </r>
  </si>
  <si>
    <r>
      <rPr>
        <sz val="8.5"/>
        <rFont val="Calibri"/>
        <family val="2"/>
      </rPr>
      <t>Armadura em tela soldada de aço</t>
    </r>
  </si>
  <si>
    <r>
      <rPr>
        <sz val="8.5"/>
        <rFont val="Calibri"/>
        <family val="2"/>
      </rPr>
      <t>KG</t>
    </r>
  </si>
  <si>
    <r>
      <rPr>
        <sz val="8.5"/>
        <rFont val="Calibri"/>
        <family val="2"/>
      </rPr>
      <t>94,73</t>
    </r>
  </si>
  <si>
    <r>
      <rPr>
        <sz val="8.5"/>
        <rFont val="Calibri"/>
        <family val="2"/>
      </rPr>
      <t>17.05.100</t>
    </r>
  </si>
  <si>
    <r>
      <rPr>
        <sz val="8.5"/>
        <rFont val="Calibri"/>
        <family val="2"/>
      </rPr>
      <t>Piso com requadro em concreto simples com controle de fck= 25 MPa</t>
    </r>
  </si>
  <si>
    <r>
      <rPr>
        <sz val="8.5"/>
        <rFont val="Calibri"/>
        <family val="2"/>
      </rPr>
      <t>2,44</t>
    </r>
  </si>
  <si>
    <t>DECK</t>
  </si>
  <si>
    <t>FUNDAÇÃO</t>
  </si>
  <si>
    <r>
      <rPr>
        <sz val="8.5"/>
        <rFont val="Calibri"/>
        <family val="2"/>
      </rPr>
      <t>5.1.1</t>
    </r>
  </si>
  <si>
    <r>
      <rPr>
        <sz val="8.5"/>
        <rFont val="Calibri"/>
        <family val="2"/>
      </rPr>
      <t>12.01.041</t>
    </r>
  </si>
  <si>
    <r>
      <rPr>
        <sz val="8.5"/>
        <rFont val="Calibri"/>
        <family val="2"/>
      </rPr>
      <t>Broca em concreto armado diâmetro de 25 cm - completa</t>
    </r>
  </si>
  <si>
    <r>
      <rPr>
        <sz val="8.5"/>
        <rFont val="Calibri"/>
        <family val="2"/>
      </rPr>
      <t>48,00</t>
    </r>
  </si>
  <si>
    <r>
      <rPr>
        <sz val="8.5"/>
        <rFont val="Calibri"/>
        <family val="2"/>
      </rPr>
      <t>5.1.2</t>
    </r>
  </si>
  <si>
    <r>
      <rPr>
        <sz val="8.5"/>
        <rFont val="Calibri"/>
        <family val="2"/>
      </rPr>
      <t>09.01.020</t>
    </r>
  </si>
  <si>
    <r>
      <rPr>
        <sz val="8.5"/>
        <rFont val="Calibri"/>
        <family val="2"/>
      </rPr>
      <t>Forma em madeira comum para fundação</t>
    </r>
  </si>
  <si>
    <r>
      <rPr>
        <sz val="8.5"/>
        <rFont val="Calibri"/>
        <family val="2"/>
      </rPr>
      <t>18,72</t>
    </r>
  </si>
  <si>
    <r>
      <rPr>
        <sz val="8.5"/>
        <rFont val="Calibri"/>
        <family val="2"/>
      </rPr>
      <t>5.1.3</t>
    </r>
  </si>
  <si>
    <r>
      <rPr>
        <sz val="8.5"/>
        <rFont val="Calibri"/>
        <family val="2"/>
      </rPr>
      <t>0,22</t>
    </r>
  </si>
  <si>
    <r>
      <rPr>
        <sz val="8.5"/>
        <rFont val="Calibri"/>
        <family val="2"/>
      </rPr>
      <t>5.1.4</t>
    </r>
  </si>
  <si>
    <r>
      <rPr>
        <sz val="8.5"/>
        <rFont val="Calibri"/>
        <family val="2"/>
      </rPr>
      <t>10.01.040</t>
    </r>
  </si>
  <si>
    <r>
      <rPr>
        <sz val="8.5"/>
        <rFont val="Calibri"/>
        <family val="2"/>
      </rPr>
      <t>Armadura em barra de aço CA-50 (A ou B) fyk = 500 MPa</t>
    </r>
  </si>
  <si>
    <r>
      <rPr>
        <sz val="8.5"/>
        <rFont val="Calibri"/>
        <family val="2"/>
      </rPr>
      <t>97,73</t>
    </r>
  </si>
  <si>
    <r>
      <rPr>
        <sz val="8.5"/>
        <rFont val="Calibri"/>
        <family val="2"/>
      </rPr>
      <t>5.1.5</t>
    </r>
  </si>
  <si>
    <r>
      <rPr>
        <sz val="8.5"/>
        <rFont val="Calibri"/>
        <family val="2"/>
      </rPr>
      <t>11.01.160</t>
    </r>
  </si>
  <si>
    <r>
      <rPr>
        <sz val="8.5"/>
        <rFont val="Calibri"/>
        <family val="2"/>
      </rPr>
      <t>Concreto usinado, fck = 30 MPa</t>
    </r>
  </si>
  <si>
    <r>
      <rPr>
        <sz val="8.5"/>
        <rFont val="Calibri"/>
        <family val="2"/>
      </rPr>
      <t>2,59</t>
    </r>
  </si>
  <si>
    <r>
      <rPr>
        <sz val="8.5"/>
        <rFont val="Calibri"/>
        <family val="2"/>
      </rPr>
      <t>5.1.6</t>
    </r>
  </si>
  <si>
    <r>
      <rPr>
        <sz val="8.5"/>
        <rFont val="Calibri"/>
        <family val="2"/>
      </rPr>
      <t>11.16.040</t>
    </r>
  </si>
  <si>
    <r>
      <rPr>
        <sz val="8.5"/>
        <rFont val="Calibri"/>
        <family val="2"/>
      </rPr>
      <t>Lançamento e adensamento de concreto ou massa em fundação</t>
    </r>
  </si>
  <si>
    <r>
      <rPr>
        <sz val="8.5"/>
        <rFont val="Calibri"/>
        <family val="2"/>
      </rPr>
      <t>5.1.7</t>
    </r>
  </si>
  <si>
    <r>
      <rPr>
        <sz val="8.5"/>
        <rFont val="Calibri"/>
        <family val="2"/>
      </rPr>
      <t>32.16.010</t>
    </r>
  </si>
  <si>
    <r>
      <rPr>
        <sz val="8.5"/>
        <rFont val="Calibri"/>
        <family val="2"/>
      </rPr>
      <t xml:space="preserve">Impermeabilização em pintura de asfalto oxidado com solventes orgânicos, sobre
</t>
    </r>
    <r>
      <rPr>
        <sz val="8.5"/>
        <rFont val="Calibri"/>
        <family val="2"/>
      </rPr>
      <t>massa</t>
    </r>
  </si>
  <si>
    <r>
      <rPr>
        <sz val="8.5"/>
        <rFont val="Calibri"/>
        <family val="2"/>
      </rPr>
      <t>21,60</t>
    </r>
  </si>
  <si>
    <t>ESTRUTURA DE MADEIRA</t>
  </si>
  <si>
    <t>5.2.1</t>
  </si>
  <si>
    <t>ESTRUTURA</t>
  </si>
  <si>
    <r>
      <rPr>
        <sz val="8.5"/>
        <rFont val="Calibri"/>
        <family val="2"/>
      </rPr>
      <t>5.2.1.1</t>
    </r>
  </si>
  <si>
    <r>
      <rPr>
        <sz val="8.5"/>
        <rFont val="Calibri"/>
        <family val="2"/>
      </rPr>
      <t>15.20.020</t>
    </r>
  </si>
  <si>
    <r>
      <rPr>
        <sz val="8.5"/>
        <rFont val="Calibri"/>
        <family val="2"/>
      </rPr>
      <t>Fornecimento de peças diversas para estrutura em madeira</t>
    </r>
  </si>
  <si>
    <r>
      <rPr>
        <sz val="8.5"/>
        <rFont val="Calibri"/>
        <family val="2"/>
      </rPr>
      <t>18,65</t>
    </r>
  </si>
  <si>
    <t>5.2.2</t>
  </si>
  <si>
    <t>PISO DE MADEIRA</t>
  </si>
  <si>
    <r>
      <rPr>
        <sz val="8.5"/>
        <rFont val="Calibri"/>
        <family val="2"/>
      </rPr>
      <t>5.2.2.1</t>
    </r>
  </si>
  <si>
    <r>
      <rPr>
        <sz val="8.5"/>
        <rFont val="Calibri"/>
        <family val="2"/>
      </rPr>
      <t>13,15</t>
    </r>
  </si>
  <si>
    <t>5.2.3</t>
  </si>
  <si>
    <t>PINTURA</t>
  </si>
  <si>
    <r>
      <rPr>
        <sz val="8.5"/>
        <rFont val="Calibri"/>
        <family val="2"/>
      </rPr>
      <t>5.2.3.1</t>
    </r>
  </si>
  <si>
    <r>
      <rPr>
        <sz val="8.5"/>
        <rFont val="Calibri"/>
        <family val="2"/>
      </rPr>
      <t>33.05.010</t>
    </r>
  </si>
  <si>
    <r>
      <rPr>
        <sz val="8.5"/>
        <rFont val="Calibri"/>
        <family val="2"/>
      </rPr>
      <t>Verniz fungicida para madeira</t>
    </r>
  </si>
  <si>
    <r>
      <rPr>
        <sz val="8.5"/>
        <rFont val="Calibri"/>
        <family val="2"/>
      </rPr>
      <t>563,13</t>
    </r>
  </si>
  <si>
    <t>GUARDA-CORPO E CORRIMÃO</t>
  </si>
  <si>
    <r>
      <rPr>
        <sz val="8.5"/>
        <rFont val="Calibri"/>
        <family val="2"/>
      </rPr>
      <t>5.3.1</t>
    </r>
  </si>
  <si>
    <r>
      <rPr>
        <sz val="8.5"/>
        <rFont val="Calibri"/>
        <family val="2"/>
      </rPr>
      <t>24.03.040</t>
    </r>
  </si>
  <si>
    <r>
      <rPr>
        <sz val="8.5"/>
        <rFont val="Calibri"/>
        <family val="2"/>
      </rPr>
      <t>Guarda-corpo tubular com tela em aço galvanizado, diâmetro de 1 1/2´</t>
    </r>
  </si>
  <si>
    <r>
      <rPr>
        <sz val="8.5"/>
        <rFont val="Calibri"/>
        <family val="2"/>
      </rPr>
      <t>88,70</t>
    </r>
  </si>
  <si>
    <r>
      <rPr>
        <sz val="8.5"/>
        <rFont val="Calibri"/>
        <family val="2"/>
      </rPr>
      <t>5.3.2</t>
    </r>
  </si>
  <si>
    <r>
      <rPr>
        <sz val="8.5"/>
        <rFont val="Calibri"/>
        <family val="2"/>
      </rPr>
      <t>24.03.310</t>
    </r>
  </si>
  <si>
    <r>
      <rPr>
        <sz val="8.5"/>
        <rFont val="Calibri"/>
        <family val="2"/>
      </rPr>
      <t>Corrimão tubular em aço galvanizado, diâmetro 1 1/2´</t>
    </r>
  </si>
  <si>
    <r>
      <rPr>
        <sz val="8.5"/>
        <rFont val="Calibri"/>
        <family val="2"/>
      </rPr>
      <t>177,40</t>
    </r>
  </si>
  <si>
    <t>LETREIRO</t>
  </si>
  <si>
    <r>
      <rPr>
        <sz val="8.5"/>
        <rFont val="Calibri"/>
        <family val="2"/>
      </rPr>
      <t>6.1.1</t>
    </r>
  </si>
  <si>
    <r>
      <rPr>
        <sz val="8.5"/>
        <rFont val="Calibri"/>
        <family val="2"/>
      </rPr>
      <t>12.01.021</t>
    </r>
  </si>
  <si>
    <r>
      <rPr>
        <sz val="8.5"/>
        <rFont val="Calibri"/>
        <family val="2"/>
      </rPr>
      <t>Broca em concreto armado diâmetro de 20 cm - completa</t>
    </r>
  </si>
  <si>
    <t>BASE DE CONCRETO ARMADO</t>
  </si>
  <si>
    <r>
      <rPr>
        <sz val="8.5"/>
        <rFont val="Calibri"/>
        <family val="2"/>
      </rPr>
      <t>6.2.1</t>
    </r>
  </si>
  <si>
    <r>
      <rPr>
        <sz val="8.5"/>
        <rFont val="Calibri"/>
        <family val="2"/>
      </rPr>
      <t>3,44</t>
    </r>
  </si>
  <si>
    <r>
      <rPr>
        <sz val="8.5"/>
        <rFont val="Calibri"/>
        <family val="2"/>
      </rPr>
      <t>6.2.2</t>
    </r>
  </si>
  <si>
    <r>
      <rPr>
        <sz val="8.5"/>
        <rFont val="Calibri"/>
        <family val="2"/>
      </rPr>
      <t>0,64</t>
    </r>
  </si>
  <si>
    <r>
      <rPr>
        <sz val="8.5"/>
        <rFont val="Calibri"/>
        <family val="2"/>
      </rPr>
      <t>6.2.3</t>
    </r>
  </si>
  <si>
    <r>
      <rPr>
        <sz val="8.5"/>
        <rFont val="Calibri"/>
        <family val="2"/>
      </rPr>
      <t>39,65</t>
    </r>
  </si>
  <si>
    <r>
      <rPr>
        <sz val="8.5"/>
        <rFont val="Calibri"/>
        <family val="2"/>
      </rPr>
      <t>6.2.4</t>
    </r>
  </si>
  <si>
    <r>
      <rPr>
        <sz val="8.5"/>
        <rFont val="Calibri"/>
        <family val="2"/>
      </rPr>
      <t>11.01.130</t>
    </r>
  </si>
  <si>
    <r>
      <rPr>
        <sz val="8.5"/>
        <rFont val="Calibri"/>
        <family val="2"/>
      </rPr>
      <t>Concreto usinado, fck = 25 MPa</t>
    </r>
  </si>
  <si>
    <r>
      <rPr>
        <sz val="8.5"/>
        <rFont val="Calibri"/>
        <family val="2"/>
      </rPr>
      <t>3,29</t>
    </r>
  </si>
  <si>
    <r>
      <rPr>
        <sz val="8.5"/>
        <rFont val="Calibri"/>
        <family val="2"/>
      </rPr>
      <t>6.2.5</t>
    </r>
  </si>
  <si>
    <r>
      <rPr>
        <sz val="8.5"/>
        <rFont val="Calibri"/>
        <family val="2"/>
      </rPr>
      <t>11.16.020</t>
    </r>
  </si>
  <si>
    <r>
      <rPr>
        <sz val="8.5"/>
        <rFont val="Calibri"/>
        <family val="2"/>
      </rPr>
      <t xml:space="preserve">Lançamento, espalhamento e adensamento de concreto ou massa em lastro e/ou
</t>
    </r>
    <r>
      <rPr>
        <sz val="8.5"/>
        <rFont val="Calibri"/>
        <family val="2"/>
      </rPr>
      <t>enchimento</t>
    </r>
  </si>
  <si>
    <r>
      <rPr>
        <sz val="8.5"/>
        <rFont val="Calibri"/>
        <family val="2"/>
      </rPr>
      <t>6.2.6</t>
    </r>
  </si>
  <si>
    <r>
      <rPr>
        <sz val="8.5"/>
        <rFont val="Calibri"/>
        <family val="2"/>
      </rPr>
      <t>16,19</t>
    </r>
  </si>
  <si>
    <t>ESTRUTURA LETRAS</t>
  </si>
  <si>
    <r>
      <rPr>
        <sz val="8.5"/>
        <rFont val="Calibri"/>
        <family val="2"/>
      </rPr>
      <t>6.3.1</t>
    </r>
  </si>
  <si>
    <r>
      <rPr>
        <sz val="8.5"/>
        <rFont val="Calibri"/>
        <family val="2"/>
      </rPr>
      <t>15.03.030</t>
    </r>
  </si>
  <si>
    <r>
      <rPr>
        <sz val="8.5"/>
        <rFont val="Calibri"/>
        <family val="2"/>
      </rPr>
      <t>Fornecimento e montagem de estrutura em aço ASTM-A36, sem pintura</t>
    </r>
  </si>
  <si>
    <r>
      <rPr>
        <sz val="8.5"/>
        <rFont val="Calibri"/>
        <family val="2"/>
      </rPr>
      <t>433,79</t>
    </r>
  </si>
  <si>
    <r>
      <rPr>
        <sz val="8.5"/>
        <rFont val="Calibri"/>
        <family val="2"/>
      </rPr>
      <t>6.3.2</t>
    </r>
  </si>
  <si>
    <r>
      <rPr>
        <sz val="8.5"/>
        <rFont val="Calibri"/>
        <family val="2"/>
      </rPr>
      <t>32.09.020</t>
    </r>
  </si>
  <si>
    <r>
      <rPr>
        <sz val="8.5"/>
        <rFont val="Calibri"/>
        <family val="2"/>
      </rPr>
      <t>Chapa de aço em bitolas medias</t>
    </r>
  </si>
  <si>
    <r>
      <rPr>
        <sz val="8.5"/>
        <rFont val="Calibri"/>
        <family val="2"/>
      </rPr>
      <t>101,28</t>
    </r>
  </si>
  <si>
    <r>
      <rPr>
        <sz val="8.5"/>
        <rFont val="Calibri"/>
        <family val="2"/>
      </rPr>
      <t>6.3.3</t>
    </r>
  </si>
  <si>
    <r>
      <rPr>
        <sz val="8.5"/>
        <rFont val="Calibri"/>
        <family val="2"/>
      </rPr>
      <t>CPU-01</t>
    </r>
  </si>
  <si>
    <t>COMPOSIÇÃO</t>
  </si>
  <si>
    <r>
      <rPr>
        <sz val="8.5"/>
        <rFont val="Calibri"/>
        <family val="2"/>
      </rPr>
      <t>PARAFUSO (CHUMBADOR) DE AÇO TIPO PARABOLT 1/2</t>
    </r>
  </si>
  <si>
    <r>
      <rPr>
        <sz val="8.5"/>
        <rFont val="Calibri"/>
        <family val="2"/>
      </rPr>
      <t>6.4.1</t>
    </r>
  </si>
  <si>
    <r>
      <rPr>
        <sz val="8.5"/>
        <rFont val="Calibri"/>
        <family val="2"/>
      </rPr>
      <t>CPU-02</t>
    </r>
  </si>
  <si>
    <r>
      <rPr>
        <sz val="8.5"/>
        <rFont val="Calibri"/>
        <family val="2"/>
      </rPr>
      <t>PINTURA COM ESMALTE SINTÉTICO AUTOMOTIVO</t>
    </r>
  </si>
  <si>
    <r>
      <rPr>
        <sz val="8.5"/>
        <rFont val="Calibri"/>
        <family val="2"/>
      </rPr>
      <t>M²</t>
    </r>
  </si>
  <si>
    <r>
      <rPr>
        <sz val="8.5"/>
        <rFont val="Calibri"/>
        <family val="2"/>
      </rPr>
      <t>8,44</t>
    </r>
  </si>
  <si>
    <r>
      <rPr>
        <sz val="8.5"/>
        <rFont val="Calibri"/>
        <family val="2"/>
      </rPr>
      <t>6.4.2</t>
    </r>
  </si>
  <si>
    <r>
      <rPr>
        <sz val="8.5"/>
        <rFont val="Calibri"/>
        <family val="2"/>
      </rPr>
      <t>CPU-03</t>
    </r>
  </si>
  <si>
    <r>
      <rPr>
        <sz val="8.5"/>
        <rFont val="Calibri"/>
        <family val="2"/>
      </rPr>
      <t>VERNIZ AUTOMOTIVO</t>
    </r>
  </si>
  <si>
    <t>RAMPA E ESCADA</t>
  </si>
  <si>
    <r>
      <rPr>
        <sz val="8.5"/>
        <rFont val="Calibri"/>
        <family val="2"/>
      </rPr>
      <t>7.1.1</t>
    </r>
  </si>
  <si>
    <r>
      <rPr>
        <sz val="8.5"/>
        <rFont val="Calibri"/>
        <family val="2"/>
      </rPr>
      <t>24,00</t>
    </r>
  </si>
  <si>
    <r>
      <rPr>
        <sz val="8.5"/>
        <rFont val="Calibri"/>
        <family val="2"/>
      </rPr>
      <t>7.1.2</t>
    </r>
  </si>
  <si>
    <r>
      <rPr>
        <sz val="8.5"/>
        <rFont val="Calibri"/>
        <family val="2"/>
      </rPr>
      <t>9,36</t>
    </r>
  </si>
  <si>
    <r>
      <rPr>
        <sz val="8.5"/>
        <rFont val="Calibri"/>
        <family val="2"/>
      </rPr>
      <t>7.1.3</t>
    </r>
  </si>
  <si>
    <r>
      <rPr>
        <sz val="8.5"/>
        <rFont val="Calibri"/>
        <family val="2"/>
      </rPr>
      <t>0,11</t>
    </r>
  </si>
  <si>
    <r>
      <rPr>
        <sz val="8.5"/>
        <rFont val="Calibri"/>
        <family val="2"/>
      </rPr>
      <t>7.1.4</t>
    </r>
  </si>
  <si>
    <r>
      <rPr>
        <sz val="8.5"/>
        <rFont val="Calibri"/>
        <family val="2"/>
      </rPr>
      <t>48,87</t>
    </r>
  </si>
  <si>
    <r>
      <rPr>
        <sz val="8.5"/>
        <rFont val="Calibri"/>
        <family val="2"/>
      </rPr>
      <t>7.1.5</t>
    </r>
  </si>
  <si>
    <r>
      <rPr>
        <sz val="8.5"/>
        <rFont val="Calibri"/>
        <family val="2"/>
      </rPr>
      <t>1,30</t>
    </r>
  </si>
  <si>
    <r>
      <rPr>
        <sz val="8.5"/>
        <rFont val="Calibri"/>
        <family val="2"/>
      </rPr>
      <t>7.1.6</t>
    </r>
  </si>
  <si>
    <r>
      <rPr>
        <sz val="8.5"/>
        <rFont val="Calibri"/>
        <family val="2"/>
      </rPr>
      <t>7.1.7</t>
    </r>
  </si>
  <si>
    <r>
      <rPr>
        <sz val="8.5"/>
        <rFont val="Calibri"/>
        <family val="2"/>
      </rPr>
      <t>10,80</t>
    </r>
  </si>
  <si>
    <t>RAMPA</t>
  </si>
  <si>
    <r>
      <rPr>
        <sz val="8.5"/>
        <rFont val="Calibri"/>
        <family val="2"/>
      </rPr>
      <t>7.2.1</t>
    </r>
  </si>
  <si>
    <r>
      <rPr>
        <sz val="8.5"/>
        <rFont val="Calibri"/>
        <family val="2"/>
      </rPr>
      <t>09.01.030</t>
    </r>
  </si>
  <si>
    <r>
      <rPr>
        <sz val="8.5"/>
        <rFont val="Calibri"/>
        <family val="2"/>
      </rPr>
      <t>Forma em madeira comum para estrutura</t>
    </r>
  </si>
  <si>
    <r>
      <rPr>
        <sz val="8.5"/>
        <rFont val="Calibri"/>
        <family val="2"/>
      </rPr>
      <t>80,54</t>
    </r>
  </si>
  <si>
    <r>
      <rPr>
        <sz val="8.5"/>
        <rFont val="Calibri"/>
        <family val="2"/>
      </rPr>
      <t>7.2.2</t>
    </r>
  </si>
  <si>
    <r>
      <rPr>
        <sz val="8.5"/>
        <rFont val="Calibri"/>
        <family val="2"/>
      </rPr>
      <t>324,69</t>
    </r>
  </si>
  <si>
    <r>
      <rPr>
        <sz val="8.5"/>
        <rFont val="Calibri"/>
        <family val="2"/>
      </rPr>
      <t>7.2.3</t>
    </r>
  </si>
  <si>
    <r>
      <rPr>
        <sz val="8.5"/>
        <rFont val="Calibri"/>
        <family val="2"/>
      </rPr>
      <t>10.01.060</t>
    </r>
  </si>
  <si>
    <r>
      <rPr>
        <sz val="8.5"/>
        <rFont val="Calibri"/>
        <family val="2"/>
      </rPr>
      <t>Armadura em barra de aço CA-60 (A ou B) fyk = 600 MPa</t>
    </r>
  </si>
  <si>
    <r>
      <rPr>
        <sz val="8.5"/>
        <rFont val="Calibri"/>
        <family val="2"/>
      </rPr>
      <t>81,04</t>
    </r>
  </si>
  <si>
    <r>
      <rPr>
        <sz val="8.5"/>
        <rFont val="Calibri"/>
        <family val="2"/>
      </rPr>
      <t>7.2.4</t>
    </r>
  </si>
  <si>
    <r>
      <rPr>
        <sz val="8.5"/>
        <rFont val="Calibri"/>
        <family val="2"/>
      </rPr>
      <t>5,26</t>
    </r>
  </si>
  <si>
    <r>
      <rPr>
        <sz val="8.5"/>
        <rFont val="Calibri"/>
        <family val="2"/>
      </rPr>
      <t>7.2.5</t>
    </r>
  </si>
  <si>
    <r>
      <rPr>
        <sz val="8.5"/>
        <rFont val="Calibri"/>
        <family val="2"/>
      </rPr>
      <t>11.16.060</t>
    </r>
  </si>
  <si>
    <r>
      <rPr>
        <sz val="8.5"/>
        <rFont val="Calibri"/>
        <family val="2"/>
      </rPr>
      <t>Lançamento e adensamento de concreto ou massa em estrutura</t>
    </r>
  </si>
  <si>
    <r>
      <rPr>
        <sz val="8.5"/>
        <rFont val="Calibri"/>
        <family val="2"/>
      </rPr>
      <t>7.2.6</t>
    </r>
  </si>
  <si>
    <r>
      <rPr>
        <sz val="8.5"/>
        <rFont val="Calibri"/>
        <family val="2"/>
      </rPr>
      <t>13.01.130</t>
    </r>
  </si>
  <si>
    <r>
      <rPr>
        <sz val="8.5"/>
        <rFont val="Calibri"/>
        <family val="2"/>
      </rPr>
      <t xml:space="preserve">Laje pré-fabricada mista vigota treliçada/lajota cerâmica - LT 12 (8+4) e capa com
</t>
    </r>
    <r>
      <rPr>
        <sz val="8.5"/>
        <rFont val="Calibri"/>
        <family val="2"/>
      </rPr>
      <t>concreto de 25 MPa</t>
    </r>
  </si>
  <si>
    <r>
      <rPr>
        <sz val="8.5"/>
        <rFont val="Calibri"/>
        <family val="2"/>
      </rPr>
      <t>45,68</t>
    </r>
  </si>
  <si>
    <r>
      <rPr>
        <sz val="8.5"/>
        <rFont val="Calibri"/>
        <family val="2"/>
      </rPr>
      <t>7.2.7</t>
    </r>
  </si>
  <si>
    <r>
      <rPr>
        <sz val="8.5"/>
        <rFont val="Calibri"/>
        <family val="2"/>
      </rPr>
      <t>17.03.020</t>
    </r>
  </si>
  <si>
    <r>
      <rPr>
        <sz val="8.5"/>
        <rFont val="Calibri"/>
        <family val="2"/>
      </rPr>
      <t>Cimentado desempenado</t>
    </r>
  </si>
  <si>
    <t>ESCADA</t>
  </si>
  <si>
    <r>
      <rPr>
        <sz val="8.5"/>
        <rFont val="Calibri"/>
        <family val="2"/>
      </rPr>
      <t>7.3.1</t>
    </r>
  </si>
  <si>
    <r>
      <rPr>
        <sz val="8.5"/>
        <rFont val="Calibri"/>
        <family val="2"/>
      </rPr>
      <t>14.11.261</t>
    </r>
  </si>
  <si>
    <r>
      <rPr>
        <sz val="8.5"/>
        <rFont val="Calibri"/>
        <family val="2"/>
      </rPr>
      <t>Alvenaria de bloco de concreto estrutural 14 x 19 x 39 cm - classe A</t>
    </r>
  </si>
  <si>
    <r>
      <rPr>
        <sz val="8.5"/>
        <rFont val="Calibri"/>
        <family val="2"/>
      </rPr>
      <t>19,58</t>
    </r>
  </si>
  <si>
    <r>
      <rPr>
        <sz val="8.5"/>
        <rFont val="Calibri"/>
        <family val="2"/>
      </rPr>
      <t>7.3.2</t>
    </r>
  </si>
  <si>
    <r>
      <rPr>
        <sz val="8.5"/>
        <rFont val="Calibri"/>
        <family val="2"/>
      </rPr>
      <t>11.05.040</t>
    </r>
  </si>
  <si>
    <r>
      <rPr>
        <sz val="8.5"/>
        <rFont val="Calibri"/>
        <family val="2"/>
      </rPr>
      <t>Argamassa graute</t>
    </r>
  </si>
  <si>
    <r>
      <rPr>
        <sz val="8.5"/>
        <rFont val="Calibri"/>
        <family val="2"/>
      </rPr>
      <t>2,03</t>
    </r>
  </si>
  <si>
    <r>
      <rPr>
        <sz val="8.5"/>
        <rFont val="Calibri"/>
        <family val="2"/>
      </rPr>
      <t>7.3.3</t>
    </r>
  </si>
  <si>
    <r>
      <rPr>
        <sz val="8.5"/>
        <rFont val="Calibri"/>
        <family val="2"/>
      </rPr>
      <t>199,91</t>
    </r>
  </si>
  <si>
    <r>
      <rPr>
        <sz val="8.5"/>
        <rFont val="Calibri"/>
        <family val="2"/>
      </rPr>
      <t>7.3.4</t>
    </r>
  </si>
  <si>
    <r>
      <rPr>
        <sz val="8.5"/>
        <rFont val="Calibri"/>
        <family val="2"/>
      </rPr>
      <t>17.02.020</t>
    </r>
  </si>
  <si>
    <r>
      <rPr>
        <sz val="8.5"/>
        <rFont val="Calibri"/>
        <family val="2"/>
      </rPr>
      <t>Chapisco</t>
    </r>
  </si>
  <si>
    <r>
      <rPr>
        <sz val="8.5"/>
        <rFont val="Calibri"/>
        <family val="2"/>
      </rPr>
      <t>7.3.5</t>
    </r>
  </si>
  <si>
    <r>
      <rPr>
        <sz val="8.5"/>
        <rFont val="Calibri"/>
        <family val="2"/>
      </rPr>
      <t>17.02.140</t>
    </r>
  </si>
  <si>
    <r>
      <rPr>
        <sz val="8.5"/>
        <rFont val="Calibri"/>
        <family val="2"/>
      </rPr>
      <t>Emboço desempenado com espuma de poliéster</t>
    </r>
  </si>
  <si>
    <r>
      <rPr>
        <sz val="8.5"/>
        <rFont val="Calibri"/>
        <family val="2"/>
      </rPr>
      <t>7.3.6</t>
    </r>
  </si>
  <si>
    <r>
      <rPr>
        <sz val="8.5"/>
        <rFont val="Calibri"/>
        <family val="2"/>
      </rPr>
      <t>33.10.010</t>
    </r>
  </si>
  <si>
    <r>
      <rPr>
        <sz val="8.5"/>
        <rFont val="Calibri"/>
        <family val="2"/>
      </rPr>
      <t>Tinta látex antimofo em massa, inclusive preparo</t>
    </r>
  </si>
  <si>
    <r>
      <rPr>
        <sz val="8.5"/>
        <rFont val="Calibri"/>
        <family val="2"/>
      </rPr>
      <t>7.3.7</t>
    </r>
  </si>
  <si>
    <r>
      <rPr>
        <sz val="8.5"/>
        <rFont val="Calibri"/>
        <family val="2"/>
      </rPr>
      <t>96,81</t>
    </r>
  </si>
  <si>
    <r>
      <rPr>
        <sz val="8.5"/>
        <rFont val="Calibri"/>
        <family val="2"/>
      </rPr>
      <t>7.3.8</t>
    </r>
  </si>
  <si>
    <r>
      <rPr>
        <sz val="8.5"/>
        <rFont val="Calibri"/>
        <family val="2"/>
      </rPr>
      <t>2,18</t>
    </r>
  </si>
  <si>
    <t>CORRIMÃO</t>
  </si>
  <si>
    <r>
      <rPr>
        <sz val="8.5"/>
        <rFont val="Calibri"/>
        <family val="2"/>
      </rPr>
      <t>7.4.1</t>
    </r>
  </si>
  <si>
    <r>
      <rPr>
        <sz val="8.5"/>
        <rFont val="Calibri"/>
        <family val="2"/>
      </rPr>
      <t>163,18</t>
    </r>
  </si>
  <si>
    <t>ACADEMIA AO AR LIVRE</t>
  </si>
  <si>
    <t>BLOCOS DE FIXAÇÃO</t>
  </si>
  <si>
    <r>
      <rPr>
        <sz val="8.5"/>
        <rFont val="Calibri"/>
        <family val="2"/>
      </rPr>
      <t>8.1.1</t>
    </r>
  </si>
  <si>
    <r>
      <rPr>
        <sz val="8.5"/>
        <rFont val="Calibri"/>
        <family val="2"/>
      </rPr>
      <t>0,28</t>
    </r>
  </si>
  <si>
    <r>
      <rPr>
        <sz val="8.5"/>
        <rFont val="Calibri"/>
        <family val="2"/>
      </rPr>
      <t>8.1.2</t>
    </r>
  </si>
  <si>
    <r>
      <rPr>
        <sz val="8.5"/>
        <rFont val="Calibri"/>
        <family val="2"/>
      </rPr>
      <t>146,60</t>
    </r>
  </si>
  <si>
    <r>
      <rPr>
        <sz val="8.5"/>
        <rFont val="Calibri"/>
        <family val="2"/>
      </rPr>
      <t>8.1.3</t>
    </r>
  </si>
  <si>
    <r>
      <rPr>
        <sz val="8.5"/>
        <rFont val="Calibri"/>
        <family val="2"/>
      </rPr>
      <t>2,75</t>
    </r>
  </si>
  <si>
    <r>
      <rPr>
        <sz val="8.5"/>
        <rFont val="Calibri"/>
        <family val="2"/>
      </rPr>
      <t>8.1.4</t>
    </r>
  </si>
  <si>
    <r>
      <rPr>
        <sz val="8.5"/>
        <rFont val="Calibri"/>
        <family val="2"/>
      </rPr>
      <t>8.1.5</t>
    </r>
  </si>
  <si>
    <r>
      <rPr>
        <sz val="8.5"/>
        <rFont val="Calibri"/>
        <family val="2"/>
      </rPr>
      <t>27,50</t>
    </r>
  </si>
  <si>
    <t>APARELHOS</t>
  </si>
  <si>
    <r>
      <rPr>
        <sz val="8.5"/>
        <rFont val="Calibri"/>
        <family val="2"/>
      </rPr>
      <t>8.2.1</t>
    </r>
  </si>
  <si>
    <r>
      <rPr>
        <sz val="8.5"/>
        <rFont val="Calibri"/>
        <family val="2"/>
      </rPr>
      <t>SINAPI</t>
    </r>
  </si>
  <si>
    <r>
      <rPr>
        <sz val="8.5"/>
        <rFont val="Calibri"/>
        <family val="2"/>
      </rPr>
      <t xml:space="preserve">INSTALAÇÃO DE ROTAÇÃO DIAGONAL DUPLA, APARELHO TRIPLO, EM TUBO DE AÇO CARBONO - EQUIPAMENTO DE GINÁSTICA PARA ACADEMIA AO AR LIVRE / ACADEMIA DA TERCEIRA IDADE - ATI, INSTALADO SOBRE PISO DE CONCRETO EXISTENTE.
</t>
    </r>
    <r>
      <rPr>
        <sz val="8.5"/>
        <rFont val="Calibri"/>
        <family val="2"/>
      </rPr>
      <t>AF_10/2021</t>
    </r>
  </si>
  <si>
    <r>
      <rPr>
        <sz val="8.5"/>
        <rFont val="Calibri"/>
        <family val="2"/>
      </rPr>
      <t>8.2.2</t>
    </r>
  </si>
  <si>
    <r>
      <rPr>
        <sz val="8.5"/>
        <rFont val="Calibri"/>
        <family val="2"/>
      </rPr>
      <t xml:space="preserve">INSTALAÇÃO DE ROTAÇÃO VERTICAL DUPLO, EM TUBO DE ACO CARBONO -
</t>
    </r>
    <r>
      <rPr>
        <sz val="8.5"/>
        <rFont val="Calibri"/>
        <family val="2"/>
      </rPr>
      <t>EQUIPAMENTO DE GINASTICA PARA ACADEMIA AO AR LIVRE / ACADEMIA DA TERCEIRA IDADE - ATI, INSTALADO SOBRE PISO DE CONCRETO EXISTENTE. AF_10/2021</t>
    </r>
  </si>
  <si>
    <r>
      <rPr>
        <sz val="8.5"/>
        <rFont val="Calibri"/>
        <family val="2"/>
      </rPr>
      <t>8.2.3</t>
    </r>
  </si>
  <si>
    <r>
      <rPr>
        <sz val="8.5"/>
        <rFont val="Calibri"/>
        <family val="2"/>
      </rPr>
      <t xml:space="preserve">INSTALAÇÃO DE ESQUI TRIPLO, EM TUBO DE AÇO CARBONO - EQUIPAMENTO DE GINÁSTICA PARA ACADEMIA AO AR LIVRE / ACADEMIA DA TERCEIRA IDADE - ATI,
</t>
    </r>
    <r>
      <rPr>
        <sz val="8.5"/>
        <rFont val="Calibri"/>
        <family val="2"/>
      </rPr>
      <t>INSTALADO SOBRE PISO DE CONCRETO EXISTENTE. AF_10/2021</t>
    </r>
  </si>
  <si>
    <r>
      <rPr>
        <sz val="8.5"/>
        <rFont val="Calibri"/>
        <family val="2"/>
      </rPr>
      <t>8.2.4</t>
    </r>
  </si>
  <si>
    <r>
      <rPr>
        <sz val="8.5"/>
        <rFont val="Calibri"/>
        <family val="2"/>
      </rPr>
      <t xml:space="preserve">INSTALAÇÃO DE SURF DUPLO, EM TUBO DE AÇO CARBONO - EQUIPAMENTO DE GINÁSTICA PARA ACADEMIA AO AR LIVRE / ACADEMIA DA TERCEIRA IDADE - ATI,
</t>
    </r>
    <r>
      <rPr>
        <sz val="8.5"/>
        <rFont val="Calibri"/>
        <family val="2"/>
      </rPr>
      <t>INSTALADO SOBRE PISO DE CONCRETO EXISTENTE. AF_10/2021</t>
    </r>
  </si>
  <si>
    <r>
      <rPr>
        <sz val="8.5"/>
        <rFont val="Calibri"/>
        <family val="2"/>
      </rPr>
      <t>8.2.5</t>
    </r>
  </si>
  <si>
    <r>
      <rPr>
        <sz val="8.5"/>
        <rFont val="Calibri"/>
        <family val="2"/>
      </rPr>
      <t xml:space="preserve">INSTALAÇÃO DE PRESSÃO DE PERNAS TRIPLO, EM TUBO DE AÇO CARBONO -
</t>
    </r>
    <r>
      <rPr>
        <sz val="8.5"/>
        <rFont val="Calibri"/>
        <family val="2"/>
      </rPr>
      <t>EQUIPAMENTO DE GINÁSTICA PARA ACADEMIA AO AR LIVRE / ACADEMIA DA TERCEIRA IDADE - ATI, INSTALADO SOBRE PISO DE CONCRETO EXISTENTE. AF_10/2021</t>
    </r>
  </si>
  <si>
    <r>
      <rPr>
        <sz val="8.5"/>
        <rFont val="Calibri"/>
        <family val="2"/>
      </rPr>
      <t>8.2.6</t>
    </r>
  </si>
  <si>
    <r>
      <rPr>
        <sz val="8.5"/>
        <rFont val="Calibri"/>
        <family val="2"/>
      </rPr>
      <t xml:space="preserve">INSTALAÇÃO DE SIMULADOR DE CAMINHADA TRIPLO, EM TUBO DE AÇO CARBONO - EQUIPAMENTO DE GINÁSTICA PARA ACADEMIA AO AR LIVRE / ACADEMIA DA TERCEIRA IDADE - ATI, INSTALADO SOBRE PISO DE CONCRETO EXISTENTE.
</t>
    </r>
    <r>
      <rPr>
        <sz val="8.5"/>
        <rFont val="Calibri"/>
        <family val="2"/>
      </rPr>
      <t>AF_10/2021</t>
    </r>
  </si>
  <si>
    <r>
      <rPr>
        <sz val="8.5"/>
        <rFont val="Calibri"/>
        <family val="2"/>
      </rPr>
      <t>8.2.7</t>
    </r>
  </si>
  <si>
    <r>
      <rPr>
        <sz val="8.5"/>
        <rFont val="Calibri"/>
        <family val="2"/>
      </rPr>
      <t xml:space="preserve">INSTALAÇÃO DE SIMULADOR DE CAVALGADA TRIPLO, EM TUBO DE AÇO CARBONO - EQUIPAMENTO DE GINÁSTICA PARA ACADEMIA AO AR LIVRE / ACADEMIA DA TERCEIRA IDADE - ATI, INSTALADO SOBRE PISO DE CONCRETO EXISTENTE.
</t>
    </r>
    <r>
      <rPr>
        <sz val="8.5"/>
        <rFont val="Calibri"/>
        <family val="2"/>
      </rPr>
      <t>AF_10/2021</t>
    </r>
  </si>
  <si>
    <r>
      <rPr>
        <sz val="8.5"/>
        <rFont val="Calibri"/>
        <family val="2"/>
      </rPr>
      <t>8.2.8</t>
    </r>
  </si>
  <si>
    <r>
      <rPr>
        <sz val="8.5"/>
        <rFont val="Calibri"/>
        <family val="2"/>
      </rPr>
      <t xml:space="preserve">INSTALAÇÃO DE ALONGADOR COM TRÊS ALTURAS, EM TUBO DE AÇO CARBONO -
</t>
    </r>
    <r>
      <rPr>
        <sz val="8.5"/>
        <rFont val="Calibri"/>
        <family val="2"/>
      </rPr>
      <t>EQUIPAMENTO DE GINÁSTICA PARA ACADEMIA AO AR LIVRE / ACADEMIA DA TERCEIRA IDADE - ATI, INSTALADO SOBRE PISO DE CONCRETO EXISTENTE. AF_10/2021</t>
    </r>
  </si>
  <si>
    <r>
      <rPr>
        <sz val="8.5"/>
        <rFont val="Calibri"/>
        <family val="2"/>
      </rPr>
      <t>8.2.9</t>
    </r>
  </si>
  <si>
    <r>
      <rPr>
        <sz val="8.5"/>
        <rFont val="Calibri"/>
        <family val="2"/>
      </rPr>
      <t xml:space="preserve">INSTALAÇÃO DE PLACA ORIENTATIVA SOBRE EXERCÍCIOS, 2,00M X 1,00M, EM TUBO DE AÇO CARBONO - PARA ACADEMIA AO AR LIVRE / ACADEMIA DA TERCEIRA IDADE -
</t>
    </r>
    <r>
      <rPr>
        <sz val="8.5"/>
        <rFont val="Calibri"/>
        <family val="2"/>
      </rPr>
      <t>ATI, INSTALADO SOBRE PISO DE CONCRETO EXISTENTE. AF_10/2021</t>
    </r>
  </si>
  <si>
    <t>PLAYGROUND</t>
  </si>
  <si>
    <r>
      <rPr>
        <sz val="8.5"/>
        <rFont val="Calibri"/>
        <family val="2"/>
      </rPr>
      <t>9.1.1</t>
    </r>
  </si>
  <si>
    <r>
      <rPr>
        <sz val="8.5"/>
        <rFont val="Calibri"/>
        <family val="2"/>
      </rPr>
      <t>0,26</t>
    </r>
  </si>
  <si>
    <r>
      <rPr>
        <sz val="8.5"/>
        <rFont val="Calibri"/>
        <family val="2"/>
      </rPr>
      <t>9.1.2</t>
    </r>
  </si>
  <si>
    <r>
      <rPr>
        <sz val="8.5"/>
        <rFont val="Calibri"/>
        <family val="2"/>
      </rPr>
      <t>139,94</t>
    </r>
  </si>
  <si>
    <r>
      <rPr>
        <sz val="8.5"/>
        <rFont val="Calibri"/>
        <family val="2"/>
      </rPr>
      <t>9.1.3</t>
    </r>
  </si>
  <si>
    <r>
      <rPr>
        <sz val="8.5"/>
        <rFont val="Calibri"/>
        <family val="2"/>
      </rPr>
      <t>2,63</t>
    </r>
  </si>
  <si>
    <r>
      <rPr>
        <sz val="8.5"/>
        <rFont val="Calibri"/>
        <family val="2"/>
      </rPr>
      <t>9.1.4</t>
    </r>
  </si>
  <si>
    <r>
      <rPr>
        <sz val="8.5"/>
        <rFont val="Calibri"/>
        <family val="2"/>
      </rPr>
      <t>9.1.5</t>
    </r>
  </si>
  <si>
    <r>
      <rPr>
        <sz val="8.5"/>
        <rFont val="Calibri"/>
        <family val="2"/>
      </rPr>
      <t>26,25</t>
    </r>
  </si>
  <si>
    <t>CAIXA DE AREIA</t>
  </si>
  <si>
    <r>
      <rPr>
        <sz val="8.5"/>
        <rFont val="Calibri"/>
        <family val="2"/>
      </rPr>
      <t>9.2.1</t>
    </r>
  </si>
  <si>
    <r>
      <rPr>
        <sz val="8.5"/>
        <rFont val="Calibri"/>
        <family val="2"/>
      </rPr>
      <t>171,69</t>
    </r>
  </si>
  <si>
    <r>
      <rPr>
        <sz val="8.5"/>
        <rFont val="Calibri"/>
        <family val="2"/>
      </rPr>
      <t>9.2.2</t>
    </r>
  </si>
  <si>
    <r>
      <rPr>
        <sz val="8.5"/>
        <rFont val="Calibri"/>
        <family val="2"/>
      </rPr>
      <t>11.18.180</t>
    </r>
  </si>
  <si>
    <r>
      <rPr>
        <sz val="8.5"/>
        <rFont val="Calibri"/>
        <family val="2"/>
      </rPr>
      <t>Colchão de areia</t>
    </r>
  </si>
  <si>
    <r>
      <rPr>
        <sz val="8.5"/>
        <rFont val="Calibri"/>
        <family val="2"/>
      </rPr>
      <t>9.3.1</t>
    </r>
  </si>
  <si>
    <r>
      <rPr>
        <sz val="8.5"/>
        <rFont val="Calibri"/>
        <family val="2"/>
      </rPr>
      <t>CPU-04</t>
    </r>
  </si>
  <si>
    <r>
      <rPr>
        <sz val="8.5"/>
        <rFont val="Calibri"/>
        <family val="2"/>
      </rPr>
      <t>BALANÇO DUPLO (EXCLUSIVE 4 BLOCOS DE FIXAÇÃO) - INCLUSIVE INSTALAÇÃO</t>
    </r>
  </si>
  <si>
    <r>
      <rPr>
        <sz val="8.5"/>
        <rFont val="Calibri"/>
        <family val="2"/>
      </rPr>
      <t>9.3.2</t>
    </r>
  </si>
  <si>
    <r>
      <rPr>
        <sz val="8.5"/>
        <rFont val="Calibri"/>
        <family val="2"/>
      </rPr>
      <t>CPU-05</t>
    </r>
  </si>
  <si>
    <r>
      <rPr>
        <sz val="8.5"/>
        <rFont val="Calibri"/>
        <family val="2"/>
      </rPr>
      <t>BALANÇO TERRAÇO (EXCLUSIVE 4 BLOCOS DE FIXAÇÃO) - INCLUSIVE INSTALAÇÃO</t>
    </r>
  </si>
  <si>
    <r>
      <rPr>
        <sz val="8.5"/>
        <rFont val="Calibri"/>
        <family val="2"/>
      </rPr>
      <t>9.3.3</t>
    </r>
  </si>
  <si>
    <r>
      <rPr>
        <sz val="8.5"/>
        <rFont val="Calibri"/>
        <family val="2"/>
      </rPr>
      <t>CPU-06</t>
    </r>
  </si>
  <si>
    <r>
      <rPr>
        <sz val="8.5"/>
        <rFont val="Calibri"/>
        <family val="2"/>
      </rPr>
      <t>CASA TARZAN (EXCLUSIVE 5 BLOCOS DE FIXAÇÃO) - INCLUSIVE INSTALAÇÃO</t>
    </r>
  </si>
  <si>
    <r>
      <rPr>
        <sz val="8.5"/>
        <rFont val="Calibri"/>
        <family val="2"/>
      </rPr>
      <t>9.3.4</t>
    </r>
  </si>
  <si>
    <r>
      <rPr>
        <sz val="8.5"/>
        <rFont val="Calibri"/>
        <family val="2"/>
      </rPr>
      <t>CPU-07</t>
    </r>
  </si>
  <si>
    <r>
      <rPr>
        <sz val="8.5"/>
        <rFont val="Calibri"/>
        <family val="2"/>
      </rPr>
      <t>ESCADA HORIZONTAL (EXCLUSIVE 4 BLOCOS DE FIXAÇÃO) - INCLUSIVE INSTALAÇÃO</t>
    </r>
  </si>
  <si>
    <r>
      <rPr>
        <sz val="8.5"/>
        <rFont val="Calibri"/>
        <family val="2"/>
      </rPr>
      <t>9.3.5</t>
    </r>
  </si>
  <si>
    <r>
      <rPr>
        <sz val="8.5"/>
        <rFont val="Calibri"/>
        <family val="2"/>
      </rPr>
      <t>CPU-08</t>
    </r>
  </si>
  <si>
    <r>
      <rPr>
        <sz val="8.5"/>
        <rFont val="Calibri"/>
        <family val="2"/>
      </rPr>
      <t>GANGORRA DUPLA (EXCLUSIVE 4 BLOCOS DE FIXAÇÃO) - INCLUSIVE INSTALAÇÃO</t>
    </r>
  </si>
  <si>
    <t>PISOS</t>
  </si>
  <si>
    <t>PISO INTERTRAVADO</t>
  </si>
  <si>
    <r>
      <rPr>
        <sz val="8.5"/>
        <rFont val="Calibri"/>
        <family val="2"/>
      </rPr>
      <t>226,88</t>
    </r>
  </si>
  <si>
    <r>
      <rPr>
        <sz val="8.5"/>
        <rFont val="Calibri"/>
        <family val="2"/>
      </rPr>
      <t>CPU-09</t>
    </r>
  </si>
  <si>
    <r>
      <rPr>
        <sz val="8.5"/>
        <rFont val="Calibri"/>
        <family val="2"/>
      </rPr>
      <t xml:space="preserve">NIVELAMENTO DE PISO COM PÓ DE PEDRA, SEM CONTROLE DE COMPACTAÇÃO,
</t>
    </r>
    <r>
      <rPr>
        <sz val="8.5"/>
        <rFont val="Calibri"/>
        <family val="2"/>
      </rPr>
      <t>ACABAMENTO SEM IMPERFEIÇÕES</t>
    </r>
  </si>
  <si>
    <r>
      <rPr>
        <sz val="8.5"/>
        <rFont val="Calibri"/>
        <family val="2"/>
      </rPr>
      <t>M³</t>
    </r>
  </si>
  <si>
    <r>
      <rPr>
        <sz val="8.5"/>
        <rFont val="Calibri"/>
        <family val="2"/>
      </rPr>
      <t>11,34</t>
    </r>
  </si>
  <si>
    <r>
      <rPr>
        <sz val="8.5"/>
        <rFont val="Calibri"/>
        <family val="2"/>
      </rPr>
      <t>54.04.350</t>
    </r>
  </si>
  <si>
    <r>
      <rPr>
        <sz val="8.5"/>
        <rFont val="Calibri"/>
        <family val="2"/>
      </rPr>
      <t xml:space="preserve">Pavimentação em lajota de concreto 35 MPa, espessura 8 cm, tipos: raquete,
</t>
    </r>
    <r>
      <rPr>
        <sz val="8.5"/>
        <rFont val="Calibri"/>
        <family val="2"/>
      </rPr>
      <t>retangular, sextavado e 16 faces, com rejunte em areia</t>
    </r>
  </si>
  <si>
    <t>PISTA DE CAMINHADA</t>
  </si>
  <si>
    <r>
      <rPr>
        <sz val="8.5"/>
        <rFont val="Calibri"/>
        <family val="2"/>
      </rPr>
      <t>54.01.400</t>
    </r>
  </si>
  <si>
    <r>
      <rPr>
        <sz val="8.5"/>
        <rFont val="Calibri"/>
        <family val="2"/>
      </rPr>
      <t xml:space="preserve">Abertura de caixa até 25 cm, inclui escavação, compactação, transporte e preparo do
</t>
    </r>
    <r>
      <rPr>
        <sz val="8.5"/>
        <rFont val="Calibri"/>
        <family val="2"/>
      </rPr>
      <t>sub-leito</t>
    </r>
  </si>
  <si>
    <r>
      <rPr>
        <sz val="8.5"/>
        <rFont val="Calibri"/>
        <family val="2"/>
      </rPr>
      <t>400,66</t>
    </r>
  </si>
  <si>
    <r>
      <rPr>
        <sz val="8.5"/>
        <rFont val="Calibri"/>
        <family val="2"/>
      </rPr>
      <t>54.01.210</t>
    </r>
  </si>
  <si>
    <r>
      <rPr>
        <sz val="8.5"/>
        <rFont val="Calibri"/>
        <family val="2"/>
      </rPr>
      <t>Base de brita graduada</t>
    </r>
  </si>
  <si>
    <r>
      <rPr>
        <sz val="8.5"/>
        <rFont val="Calibri"/>
        <family val="2"/>
      </rPr>
      <t>48,08</t>
    </r>
  </si>
  <si>
    <r>
      <rPr>
        <sz val="8.5"/>
        <rFont val="Calibri"/>
        <family val="2"/>
      </rPr>
      <t>54.03.240</t>
    </r>
  </si>
  <si>
    <r>
      <rPr>
        <sz val="8.5"/>
        <rFont val="Calibri"/>
        <family val="2"/>
      </rPr>
      <t>Imprimação betuminosa impermeabilizante</t>
    </r>
  </si>
  <si>
    <r>
      <rPr>
        <sz val="8.5"/>
        <rFont val="Calibri"/>
        <family val="2"/>
      </rPr>
      <t>54.03.230</t>
    </r>
  </si>
  <si>
    <r>
      <rPr>
        <sz val="8.5"/>
        <rFont val="Calibri"/>
        <family val="2"/>
      </rPr>
      <t>Imprimação betuminosa ligante</t>
    </r>
  </si>
  <si>
    <r>
      <rPr>
        <sz val="8.5"/>
        <rFont val="Calibri"/>
        <family val="2"/>
      </rPr>
      <t>54.03.210</t>
    </r>
  </si>
  <si>
    <r>
      <rPr>
        <sz val="8.5"/>
        <rFont val="Calibri"/>
        <family val="2"/>
      </rPr>
      <t>Camada de rolamento em concreto betuminoso usinado quente - CBUQ</t>
    </r>
  </si>
  <si>
    <r>
      <rPr>
        <sz val="8.5"/>
        <rFont val="Calibri"/>
        <family val="2"/>
      </rPr>
      <t>12,02</t>
    </r>
  </si>
  <si>
    <r>
      <rPr>
        <sz val="8.5"/>
        <rFont val="Calibri"/>
        <family val="2"/>
      </rPr>
      <t>11.20.050</t>
    </r>
  </si>
  <si>
    <r>
      <rPr>
        <sz val="8.5"/>
        <rFont val="Calibri"/>
        <family val="2"/>
      </rPr>
      <t>Corte de junta de dilatação, com serra de disco diamantado para pisos</t>
    </r>
  </si>
  <si>
    <r>
      <rPr>
        <sz val="8.5"/>
        <rFont val="Calibri"/>
        <family val="2"/>
      </rPr>
      <t>286,19</t>
    </r>
  </si>
  <si>
    <r>
      <rPr>
        <sz val="8.5"/>
        <rFont val="Calibri"/>
        <family val="2"/>
      </rPr>
      <t>32.07.090</t>
    </r>
  </si>
  <si>
    <r>
      <rPr>
        <sz val="8.5"/>
        <rFont val="Calibri"/>
        <family val="2"/>
      </rPr>
      <t xml:space="preserve">Junta de dilatação ou vedação com mastique de silicone, 1,0 x 0,5 cm - inclusive guia
</t>
    </r>
    <r>
      <rPr>
        <sz val="8.5"/>
        <rFont val="Calibri"/>
        <family val="2"/>
      </rPr>
      <t>de apoio em polietileno</t>
    </r>
  </si>
  <si>
    <r>
      <rPr>
        <sz val="8.5"/>
        <rFont val="Calibri"/>
        <family val="2"/>
      </rPr>
      <t>33.10.050</t>
    </r>
  </si>
  <si>
    <r>
      <rPr>
        <sz val="8.5"/>
        <rFont val="Calibri"/>
        <family val="2"/>
      </rPr>
      <t>Tinta acrílica em massa, inclusive preparo</t>
    </r>
  </si>
  <si>
    <t>PISO CIMENTADO</t>
  </si>
  <si>
    <r>
      <rPr>
        <sz val="8.5"/>
        <rFont val="Calibri"/>
        <family val="2"/>
      </rPr>
      <t>158,86</t>
    </r>
  </si>
  <si>
    <r>
      <rPr>
        <sz val="8.5"/>
        <rFont val="Calibri"/>
        <family val="2"/>
      </rPr>
      <t>7,94</t>
    </r>
  </si>
  <si>
    <r>
      <rPr>
        <sz val="8.5"/>
        <rFont val="Calibri"/>
        <family val="2"/>
      </rPr>
      <t>494,05</t>
    </r>
  </si>
  <si>
    <r>
      <rPr>
        <sz val="8.5"/>
        <rFont val="Calibri"/>
        <family val="2"/>
      </rPr>
      <t>17.05.070</t>
    </r>
  </si>
  <si>
    <r>
      <rPr>
        <sz val="8.5"/>
        <rFont val="Calibri"/>
        <family val="2"/>
      </rPr>
      <t>Piso com requadro em concreto simples com controle de fck= 20 MPa</t>
    </r>
  </si>
  <si>
    <r>
      <rPr>
        <sz val="8.5"/>
        <rFont val="Calibri"/>
        <family val="2"/>
      </rPr>
      <t>11,12</t>
    </r>
  </si>
  <si>
    <t>PASSEIO</t>
  </si>
  <si>
    <r>
      <rPr>
        <sz val="8.5"/>
        <rFont val="Calibri"/>
        <family val="2"/>
      </rPr>
      <t>92,56</t>
    </r>
  </si>
  <si>
    <r>
      <rPr>
        <sz val="8.5"/>
        <rFont val="Calibri"/>
        <family val="2"/>
      </rPr>
      <t>4,63</t>
    </r>
  </si>
  <si>
    <r>
      <rPr>
        <sz val="8.5"/>
        <rFont val="Calibri"/>
        <family val="2"/>
      </rPr>
      <t>6,48</t>
    </r>
  </si>
  <si>
    <r>
      <rPr>
        <sz val="8.5"/>
        <rFont val="Calibri"/>
        <family val="2"/>
      </rPr>
      <t>51,42</t>
    </r>
  </si>
  <si>
    <t>PAISAGISMO</t>
  </si>
  <si>
    <t>GRAMA</t>
  </si>
  <si>
    <r>
      <rPr>
        <sz val="8.5"/>
        <rFont val="Calibri"/>
        <family val="2"/>
      </rPr>
      <t>34.02.100</t>
    </r>
  </si>
  <si>
    <r>
      <rPr>
        <sz val="8.5"/>
        <rFont val="Calibri"/>
        <family val="2"/>
      </rPr>
      <t>Plantio de grama esmeralda em placas (jardins e canteiros)</t>
    </r>
  </si>
  <si>
    <r>
      <rPr>
        <sz val="8.5"/>
        <rFont val="Calibri"/>
        <family val="2"/>
      </rPr>
      <t>2901,06</t>
    </r>
  </si>
  <si>
    <r>
      <rPr>
        <sz val="8.5"/>
        <rFont val="Calibri"/>
        <family val="2"/>
      </rPr>
      <t>34.04.166</t>
    </r>
  </si>
  <si>
    <r>
      <rPr>
        <sz val="8.5"/>
        <rFont val="Calibri"/>
        <family val="2"/>
      </rPr>
      <t>Árvore ornamental tipo Aroeira salsa - h= 2,00 m</t>
    </r>
  </si>
  <si>
    <r>
      <rPr>
        <sz val="8.5"/>
        <rFont val="Calibri"/>
        <family val="2"/>
      </rPr>
      <t>21,00</t>
    </r>
  </si>
  <si>
    <r>
      <rPr>
        <sz val="8.5"/>
        <rFont val="Calibri"/>
        <family val="2"/>
      </rPr>
      <t>34.04.370</t>
    </r>
  </si>
  <si>
    <r>
      <rPr>
        <sz val="8.5"/>
        <rFont val="Calibri"/>
        <family val="2"/>
      </rPr>
      <t>Árvore ornamental tipo Quaresmeira (Tibouchina granulosa) - h= 1,50 / 2,00 m</t>
    </r>
  </si>
  <si>
    <r>
      <rPr>
        <sz val="8.5"/>
        <rFont val="Calibri"/>
        <family val="2"/>
      </rPr>
      <t>7,00</t>
    </r>
  </si>
  <si>
    <r>
      <rPr>
        <sz val="8.5"/>
        <rFont val="Calibri"/>
        <family val="2"/>
      </rPr>
      <t xml:space="preserve">PLANTIO DE PALMEIRA COM ALTURA DE MUDA MENOR OU IGUAL A 2,00 M.
</t>
    </r>
    <r>
      <rPr>
        <sz val="8.5"/>
        <rFont val="Calibri"/>
        <family val="2"/>
      </rPr>
      <t>AF_05/2018</t>
    </r>
  </si>
  <si>
    <r>
      <rPr>
        <sz val="8.5"/>
        <rFont val="Calibri"/>
        <family val="2"/>
      </rPr>
      <t>34.03.130</t>
    </r>
  </si>
  <si>
    <r>
      <rPr>
        <sz val="8.5"/>
        <rFont val="Calibri"/>
        <family val="2"/>
      </rPr>
      <t>Arbusto Alamanda - h= 0,60 a 0,80 m</t>
    </r>
  </si>
  <si>
    <r>
      <rPr>
        <sz val="8.5"/>
        <rFont val="Calibri"/>
        <family val="2"/>
      </rPr>
      <t>10,00</t>
    </r>
  </si>
  <si>
    <r>
      <rPr>
        <sz val="8.5"/>
        <rFont val="Calibri"/>
        <family val="2"/>
      </rPr>
      <t>34.03.120</t>
    </r>
  </si>
  <si>
    <r>
      <rPr>
        <sz val="8.5"/>
        <rFont val="Calibri"/>
        <family val="2"/>
      </rPr>
      <t>Arbusto Moréia - h= 0,50 m</t>
    </r>
  </si>
  <si>
    <r>
      <rPr>
        <sz val="8.5"/>
        <rFont val="Calibri"/>
        <family val="2"/>
      </rPr>
      <t>15,00</t>
    </r>
  </si>
  <si>
    <t>BANCO E MESA</t>
  </si>
  <si>
    <r>
      <rPr>
        <sz val="8.5"/>
        <rFont val="Calibri"/>
        <family val="2"/>
      </rPr>
      <t>98.02.210</t>
    </r>
  </si>
  <si>
    <r>
      <rPr>
        <sz val="8.5"/>
        <rFont val="Calibri"/>
        <family val="2"/>
      </rPr>
      <t>Banco de madeira com encosto e pés em ferro fundido pintado</t>
    </r>
  </si>
  <si>
    <r>
      <rPr>
        <sz val="8.5"/>
        <rFont val="Calibri"/>
        <family val="2"/>
      </rPr>
      <t>SIURB</t>
    </r>
  </si>
  <si>
    <r>
      <rPr>
        <sz val="8.5"/>
        <rFont val="Calibri"/>
        <family val="2"/>
      </rPr>
      <t>IC.02 - CONJUNTO MESA E BANCOS EM CONCRETO</t>
    </r>
  </si>
  <si>
    <r>
      <rPr>
        <sz val="8.5"/>
        <rFont val="Calibri"/>
        <family val="2"/>
      </rPr>
      <t>CJ</t>
    </r>
  </si>
  <si>
    <t>MINI GUIA E LIXEIRA</t>
  </si>
  <si>
    <r>
      <rPr>
        <sz val="8.5"/>
        <rFont val="Calibri"/>
        <family val="2"/>
      </rPr>
      <t>SIURB INFRA</t>
    </r>
  </si>
  <si>
    <r>
      <rPr>
        <sz val="8.5"/>
        <rFont val="Calibri"/>
        <family val="2"/>
      </rPr>
      <t>FORNECIMENTO E ASSENTAMENTO DE GUIAS PARA JARDIM 7 X 11 X 100CM (IE-3)</t>
    </r>
  </si>
  <si>
    <r>
      <rPr>
        <sz val="8.5"/>
        <rFont val="Calibri"/>
        <family val="2"/>
      </rPr>
      <t>519,22</t>
    </r>
  </si>
  <si>
    <r>
      <rPr>
        <sz val="8.5"/>
        <rFont val="Calibri"/>
        <family val="2"/>
      </rPr>
      <t>35.20.050</t>
    </r>
  </si>
  <si>
    <r>
      <rPr>
        <sz val="8.5"/>
        <rFont val="Calibri"/>
        <family val="2"/>
      </rPr>
      <t xml:space="preserve">Conjunto de 4 lixeiras para coleta seletiva, com tampa basculante, capacidade 50
</t>
    </r>
    <r>
      <rPr>
        <sz val="8.5"/>
        <rFont val="Calibri"/>
        <family val="2"/>
      </rPr>
      <t>litros</t>
    </r>
  </si>
  <si>
    <t>DRENAGEM</t>
  </si>
  <si>
    <t>VALA TÉCNICA</t>
  </si>
  <si>
    <r>
      <rPr>
        <sz val="8.5"/>
        <rFont val="Calibri"/>
        <family val="2"/>
      </rPr>
      <t>119,07</t>
    </r>
  </si>
  <si>
    <r>
      <rPr>
        <sz val="8.5"/>
        <rFont val="Calibri"/>
        <family val="2"/>
      </rPr>
      <t>07.11.020</t>
    </r>
  </si>
  <si>
    <r>
      <rPr>
        <sz val="8.5"/>
        <rFont val="Calibri"/>
        <family val="2"/>
      </rPr>
      <t>Reaterro compactado mecanizado de vala ou cava com compactador</t>
    </r>
  </si>
  <si>
    <r>
      <rPr>
        <sz val="8.5"/>
        <rFont val="Calibri"/>
        <family val="2"/>
      </rPr>
      <t>108,68</t>
    </r>
  </si>
  <si>
    <r>
      <rPr>
        <sz val="8.5"/>
        <rFont val="Calibri"/>
        <family val="2"/>
      </rPr>
      <t>13,51</t>
    </r>
  </si>
  <si>
    <t>TUBO DE CONCRETO</t>
  </si>
  <si>
    <r>
      <rPr>
        <sz val="8.5"/>
        <rFont val="Calibri"/>
        <family val="2"/>
      </rPr>
      <t>14,55</t>
    </r>
  </si>
  <si>
    <r>
      <rPr>
        <sz val="8.5"/>
        <rFont val="Calibri"/>
        <family val="2"/>
      </rPr>
      <t>46.12.150</t>
    </r>
  </si>
  <si>
    <r>
      <rPr>
        <sz val="8.5"/>
        <rFont val="Calibri"/>
        <family val="2"/>
      </rPr>
      <t>Tubo de concreto (PA-2), DN= 600mm</t>
    </r>
  </si>
  <si>
    <r>
      <rPr>
        <sz val="8.5"/>
        <rFont val="Calibri"/>
        <family val="2"/>
      </rPr>
      <t>36,75</t>
    </r>
  </si>
  <si>
    <t>DISPOSITIVOS</t>
  </si>
  <si>
    <r>
      <rPr>
        <sz val="8.5"/>
        <rFont val="Calibri"/>
        <family val="2"/>
      </rPr>
      <t>49.12.110</t>
    </r>
  </si>
  <si>
    <r>
      <rPr>
        <sz val="8.5"/>
        <rFont val="Calibri"/>
        <family val="2"/>
      </rPr>
      <t>Poço de visita de 1,60 x 1,60 x 1,60 m - tipo PMSP</t>
    </r>
  </si>
  <si>
    <r>
      <rPr>
        <sz val="8.5"/>
        <rFont val="Calibri"/>
        <family val="2"/>
      </rPr>
      <t>49.12.120</t>
    </r>
  </si>
  <si>
    <r>
      <rPr>
        <sz val="8.5"/>
        <rFont val="Calibri"/>
        <family val="2"/>
      </rPr>
      <t xml:space="preserve">Chaminé para poço de visita tipo PMSP em alvenaria, diâmetro interno 70 cm -
</t>
    </r>
    <r>
      <rPr>
        <sz val="8.5"/>
        <rFont val="Calibri"/>
        <family val="2"/>
      </rPr>
      <t>pescoço</t>
    </r>
  </si>
  <si>
    <r>
      <rPr>
        <sz val="8.5"/>
        <rFont val="Calibri"/>
        <family val="2"/>
      </rPr>
      <t>1,20</t>
    </r>
  </si>
  <si>
    <r>
      <rPr>
        <sz val="8.5"/>
        <rFont val="Calibri"/>
        <family val="2"/>
      </rPr>
      <t>49.06.400</t>
    </r>
  </si>
  <si>
    <r>
      <rPr>
        <sz val="8.5"/>
        <rFont val="Calibri"/>
        <family val="2"/>
      </rPr>
      <t>Tampão em ferro fundido, diâmetro de 600 mm, classe B 125 (ruptura &gt; 125 kN)</t>
    </r>
  </si>
  <si>
    <t>MURO DE ALA</t>
  </si>
  <si>
    <r>
      <rPr>
        <sz val="8.5"/>
        <rFont val="Calibri"/>
        <family val="2"/>
      </rPr>
      <t>17.01.040</t>
    </r>
  </si>
  <si>
    <r>
      <rPr>
        <sz val="8.5"/>
        <rFont val="Calibri"/>
        <family val="2"/>
      </rPr>
      <t>Lastro de concreto impermeabilizado</t>
    </r>
  </si>
  <si>
    <r>
      <rPr>
        <sz val="8.5"/>
        <rFont val="Calibri"/>
        <family val="2"/>
      </rPr>
      <t>1,76</t>
    </r>
  </si>
  <si>
    <r>
      <rPr>
        <sz val="8.5"/>
        <rFont val="Calibri"/>
        <family val="2"/>
      </rPr>
      <t>15,52</t>
    </r>
  </si>
  <si>
    <r>
      <rPr>
        <sz val="8.5"/>
        <rFont val="Calibri"/>
        <family val="2"/>
      </rPr>
      <t>11.05.060</t>
    </r>
  </si>
  <si>
    <r>
      <rPr>
        <sz val="8.5"/>
        <rFont val="Calibri"/>
        <family val="2"/>
      </rPr>
      <t xml:space="preserve">Concreto ciclópico - fornecimento e aplicação (com 30% de pedra rachão), concreto
</t>
    </r>
    <r>
      <rPr>
        <sz val="8.5"/>
        <rFont val="Calibri"/>
        <family val="2"/>
      </rPr>
      <t>fck 15 Mpa</t>
    </r>
  </si>
  <si>
    <r>
      <rPr>
        <sz val="8.5"/>
        <rFont val="Calibri"/>
        <family val="2"/>
      </rPr>
      <t>2,62</t>
    </r>
  </si>
  <si>
    <r>
      <rPr>
        <sz val="8.5"/>
        <rFont val="Calibri"/>
        <family val="2"/>
      </rPr>
      <t>1,68</t>
    </r>
  </si>
  <si>
    <t>INSTALAÇÕES ELÉTRICAS</t>
  </si>
  <si>
    <t>ENTRADA DE ENERGIA</t>
  </si>
  <si>
    <r>
      <rPr>
        <sz val="8.5"/>
        <rFont val="Calibri"/>
        <family val="2"/>
      </rPr>
      <t>ENTRADA AÉREA DE ENERGIA E TELEFONE - 13 À 16KVA</t>
    </r>
  </si>
  <si>
    <r>
      <rPr>
        <sz val="8.5"/>
        <rFont val="Calibri"/>
        <family val="2"/>
      </rPr>
      <t>0,10</t>
    </r>
  </si>
  <si>
    <r>
      <rPr>
        <sz val="8.5"/>
        <rFont val="Calibri"/>
        <family val="2"/>
      </rPr>
      <t>0,20</t>
    </r>
  </si>
  <si>
    <r>
      <rPr>
        <sz val="8.5"/>
        <rFont val="Calibri"/>
        <family val="2"/>
      </rPr>
      <t>14.11.221</t>
    </r>
  </si>
  <si>
    <r>
      <rPr>
        <sz val="8.5"/>
        <rFont val="Calibri"/>
        <family val="2"/>
      </rPr>
      <t>Alvenaria de bloco de concreto estrutural 14 x 19 x 39 cm - classe B</t>
    </r>
  </si>
  <si>
    <r>
      <rPr>
        <sz val="8.5"/>
        <rFont val="Calibri"/>
        <family val="2"/>
      </rPr>
      <t>6,22</t>
    </r>
  </si>
  <si>
    <r>
      <rPr>
        <sz val="8.5"/>
        <rFont val="Calibri"/>
        <family val="2"/>
      </rPr>
      <t>4,69</t>
    </r>
  </si>
  <si>
    <r>
      <rPr>
        <sz val="8.5"/>
        <rFont val="Calibri"/>
        <family val="2"/>
      </rPr>
      <t>7,60</t>
    </r>
  </si>
  <si>
    <r>
      <rPr>
        <sz val="8.5"/>
        <rFont val="Calibri"/>
        <family val="2"/>
      </rPr>
      <t>33.10.020</t>
    </r>
  </si>
  <si>
    <r>
      <rPr>
        <sz val="8.5"/>
        <rFont val="Calibri"/>
        <family val="2"/>
      </rPr>
      <t>Tinta látex em massa, inclusive preparo</t>
    </r>
  </si>
  <si>
    <r>
      <rPr>
        <sz val="8.5"/>
        <rFont val="Calibri"/>
        <family val="2"/>
      </rPr>
      <t>125,79</t>
    </r>
  </si>
  <si>
    <r>
      <rPr>
        <sz val="8.5"/>
        <rFont val="Calibri"/>
        <family val="2"/>
      </rPr>
      <t>125,11</t>
    </r>
  </si>
  <si>
    <r>
      <rPr>
        <sz val="8.5"/>
        <rFont val="Calibri"/>
        <family val="2"/>
      </rPr>
      <t>06.14.020</t>
    </r>
  </si>
  <si>
    <r>
      <rPr>
        <sz val="8.5"/>
        <rFont val="Calibri"/>
        <family val="2"/>
      </rPr>
      <t>Carga manual de solo</t>
    </r>
  </si>
  <si>
    <r>
      <rPr>
        <sz val="8.5"/>
        <rFont val="Calibri"/>
        <family val="2"/>
      </rPr>
      <t>0,88</t>
    </r>
  </si>
  <si>
    <t>CABOS E ELETRODUTOS</t>
  </si>
  <si>
    <r>
      <rPr>
        <sz val="8.5"/>
        <rFont val="Calibri"/>
        <family val="2"/>
      </rPr>
      <t>38.13.010</t>
    </r>
  </si>
  <si>
    <r>
      <rPr>
        <sz val="8.5"/>
        <rFont val="Calibri"/>
        <family val="2"/>
      </rPr>
      <t>Eletroduto corrugado em polietileno de alta densidade, DN= 30 mm, com acessórios</t>
    </r>
  </si>
  <si>
    <r>
      <rPr>
        <sz val="8.5"/>
        <rFont val="Calibri"/>
        <family val="2"/>
      </rPr>
      <t>340,00</t>
    </r>
  </si>
  <si>
    <r>
      <rPr>
        <sz val="8.5"/>
        <rFont val="Calibri"/>
        <family val="2"/>
      </rPr>
      <t>38.13.020</t>
    </r>
  </si>
  <si>
    <r>
      <rPr>
        <sz val="8.5"/>
        <rFont val="Calibri"/>
        <family val="2"/>
      </rPr>
      <t>Eletroduto corrugado em polietileno de alta densidade, DN= 50 mm, com acessórios</t>
    </r>
  </si>
  <si>
    <r>
      <rPr>
        <sz val="8.5"/>
        <rFont val="Calibri"/>
        <family val="2"/>
      </rPr>
      <t>5,58</t>
    </r>
  </si>
  <si>
    <r>
      <rPr>
        <sz val="8.5"/>
        <rFont val="Calibri"/>
        <family val="2"/>
      </rPr>
      <t>39.21.010</t>
    </r>
  </si>
  <si>
    <r>
      <rPr>
        <sz val="8.5"/>
        <rFont val="Calibri"/>
        <family val="2"/>
      </rPr>
      <t>Cabo de cobre flexível de 1,5 mm², isolamento 0,6/1kV - isolação HEPR 90°C</t>
    </r>
  </si>
  <si>
    <r>
      <rPr>
        <sz val="8.5"/>
        <rFont val="Calibri"/>
        <family val="2"/>
      </rPr>
      <t>294,02</t>
    </r>
  </si>
  <si>
    <r>
      <rPr>
        <sz val="8.5"/>
        <rFont val="Calibri"/>
        <family val="2"/>
      </rPr>
      <t>39.21.020</t>
    </r>
  </si>
  <si>
    <r>
      <rPr>
        <sz val="8.5"/>
        <rFont val="Calibri"/>
        <family val="2"/>
      </rPr>
      <t>Cabo de cobre flexível de 2,5 mm², isolamento 0,6/1kV - isolação HEPR 90°C</t>
    </r>
  </si>
  <si>
    <r>
      <rPr>
        <sz val="8.5"/>
        <rFont val="Calibri"/>
        <family val="2"/>
      </rPr>
      <t>814,09</t>
    </r>
  </si>
  <si>
    <r>
      <rPr>
        <sz val="8.5"/>
        <rFont val="Calibri"/>
        <family val="2"/>
      </rPr>
      <t>39.21.030</t>
    </r>
  </si>
  <si>
    <r>
      <rPr>
        <sz val="8.5"/>
        <rFont val="Calibri"/>
        <family val="2"/>
      </rPr>
      <t>Cabo de cobre flexível de 4 mm², isolamento 0,6/1kV - isolação HEPR 90°C</t>
    </r>
  </si>
  <si>
    <r>
      <rPr>
        <sz val="8.5"/>
        <rFont val="Calibri"/>
        <family val="2"/>
      </rPr>
      <t>529,36</t>
    </r>
  </si>
  <si>
    <r>
      <rPr>
        <sz val="8.5"/>
        <rFont val="Calibri"/>
        <family val="2"/>
      </rPr>
      <t>39.21.060</t>
    </r>
  </si>
  <si>
    <r>
      <rPr>
        <sz val="8.5"/>
        <rFont val="Calibri"/>
        <family val="2"/>
      </rPr>
      <t>Cabo de cobre flexível de 16 mm², isolamento 0,6/1kV - isolação HEPR 90°C</t>
    </r>
  </si>
  <si>
    <r>
      <rPr>
        <sz val="8.5"/>
        <rFont val="Calibri"/>
        <family val="2"/>
      </rPr>
      <t>93,82</t>
    </r>
  </si>
  <si>
    <t>ATERRAMENTO</t>
  </si>
  <si>
    <r>
      <rPr>
        <sz val="8.5"/>
        <rFont val="Calibri"/>
        <family val="2"/>
      </rPr>
      <t>39.04.060</t>
    </r>
  </si>
  <si>
    <r>
      <rPr>
        <sz val="8.5"/>
        <rFont val="Calibri"/>
        <family val="2"/>
      </rPr>
      <t>Cabo de cobre nu, têmpera mole, classe 2, de 25 mm²</t>
    </r>
  </si>
  <si>
    <r>
      <rPr>
        <sz val="8.5"/>
        <rFont val="Calibri"/>
        <family val="2"/>
      </rPr>
      <t>42.05.160</t>
    </r>
  </si>
  <si>
    <r>
      <rPr>
        <sz val="8.5"/>
        <rFont val="Calibri"/>
        <family val="2"/>
      </rPr>
      <t>Conector olhal cabo/haste de 5/8´</t>
    </r>
  </si>
  <si>
    <r>
      <rPr>
        <sz val="8.5"/>
        <rFont val="Calibri"/>
        <family val="2"/>
      </rPr>
      <t>12,00</t>
    </r>
  </si>
  <si>
    <r>
      <rPr>
        <sz val="8.5"/>
        <rFont val="Calibri"/>
        <family val="2"/>
      </rPr>
      <t>42.05.200</t>
    </r>
  </si>
  <si>
    <r>
      <rPr>
        <sz val="8.5"/>
        <rFont val="Calibri"/>
        <family val="2"/>
      </rPr>
      <t>Haste de aterramento de 5/8</t>
    </r>
  </si>
  <si>
    <r>
      <rPr>
        <sz val="8.5"/>
        <rFont val="Calibri"/>
        <family val="2"/>
      </rPr>
      <t>13,00</t>
    </r>
  </si>
  <si>
    <r>
      <rPr>
        <sz val="8.5"/>
        <rFont val="Calibri"/>
        <family val="2"/>
      </rPr>
      <t xml:space="preserve">CAIXA ENTERRADA ELÉTRICA RETANGULAR, EM ALVENARIA COM TIJOLOS
</t>
    </r>
    <r>
      <rPr>
        <sz val="8.5"/>
        <rFont val="Calibri"/>
        <family val="2"/>
      </rPr>
      <t>CERÂMICOS MACIÇOS, FUNDO COM BRITA, DIMENSÕES INTERNAS: 0,3X0,3X0,3 M. AF_12/2020</t>
    </r>
  </si>
  <si>
    <t>QUADROS E DISJUNTORES</t>
  </si>
  <si>
    <r>
      <rPr>
        <sz val="8.5"/>
        <rFont val="Calibri"/>
        <family val="2"/>
      </rPr>
      <t>37.03.230</t>
    </r>
  </si>
  <si>
    <r>
      <rPr>
        <sz val="8.5"/>
        <rFont val="Calibri"/>
        <family val="2"/>
      </rPr>
      <t xml:space="preserve">Quadro de distribuição universal de embutir, para disjuntores 44 DIN / 32 Bolt-on -
</t>
    </r>
    <r>
      <rPr>
        <sz val="8.5"/>
        <rFont val="Calibri"/>
        <family val="2"/>
      </rPr>
      <t>150 A - sem componentes</t>
    </r>
  </si>
  <si>
    <r>
      <rPr>
        <sz val="8.5"/>
        <rFont val="Calibri"/>
        <family val="2"/>
      </rPr>
      <t>37.13.650</t>
    </r>
  </si>
  <si>
    <r>
      <rPr>
        <sz val="8.5"/>
        <rFont val="Calibri"/>
        <family val="2"/>
      </rPr>
      <t>Disjuntor termomagnético, tripolar 220/380 V, corrente de 10 A até 50 A</t>
    </r>
  </si>
  <si>
    <r>
      <rPr>
        <sz val="8.5"/>
        <rFont val="Calibri"/>
        <family val="2"/>
      </rPr>
      <t>37.13.630</t>
    </r>
  </si>
  <si>
    <r>
      <rPr>
        <sz val="8.5"/>
        <rFont val="Calibri"/>
        <family val="2"/>
      </rPr>
      <t>Disjuntor termomagnético, bipolar 220/380 V, corrente de 10 A até 50 A</t>
    </r>
  </si>
  <si>
    <r>
      <rPr>
        <sz val="8.5"/>
        <rFont val="Calibri"/>
        <family val="2"/>
      </rPr>
      <t>5,00</t>
    </r>
  </si>
  <si>
    <r>
      <rPr>
        <sz val="8.5"/>
        <rFont val="Calibri"/>
        <family val="2"/>
      </rPr>
      <t>DISPOSITIVO DPS CLASSE II, 1 POLO, TENSAO MAXIMA DE 275 V, CORRENTE
MAXIMA DE *45* KA (TIPO AC)</t>
    </r>
  </si>
  <si>
    <t>UN</t>
  </si>
  <si>
    <t>4,00</t>
  </si>
  <si>
    <r>
      <rPr>
        <sz val="8.5"/>
        <rFont val="Calibri"/>
        <family val="2"/>
      </rPr>
      <t>37.17.080</t>
    </r>
  </si>
  <si>
    <r>
      <rPr>
        <sz val="8.5"/>
        <rFont val="Calibri"/>
        <family val="2"/>
      </rPr>
      <t>Dispositivo diferencial residual de 40 A x 30 mA - 4 polos</t>
    </r>
  </si>
  <si>
    <t>POSTE METÁLICO</t>
  </si>
  <si>
    <r>
      <rPr>
        <sz val="8.5"/>
        <rFont val="Calibri"/>
        <family val="2"/>
      </rPr>
      <t>41.10.340</t>
    </r>
  </si>
  <si>
    <r>
      <rPr>
        <sz val="8.5"/>
        <rFont val="Calibri"/>
        <family val="2"/>
      </rPr>
      <t>Poste telecônico reto em aço SAE 1010/1020 galvanizado a fogo, altura de 8,00 m</t>
    </r>
  </si>
  <si>
    <r>
      <rPr>
        <sz val="8.5"/>
        <rFont val="Calibri"/>
        <family val="2"/>
      </rPr>
      <t>41.11.450</t>
    </r>
  </si>
  <si>
    <r>
      <rPr>
        <sz val="8.5"/>
        <rFont val="Calibri"/>
        <family val="2"/>
      </rPr>
      <t>Suporte tubular de fixação em poste para 2 luminárias tipo pétala</t>
    </r>
  </si>
  <si>
    <t>LUMINÁRIAS</t>
  </si>
  <si>
    <r>
      <rPr>
        <sz val="8.5"/>
        <rFont val="Calibri"/>
        <family val="2"/>
      </rPr>
      <t xml:space="preserve">LUMINÁRIA DE LED PARA ILUMINAÇÃO PÚBLICA, DE 181 W ATÉ 239 W -
</t>
    </r>
    <r>
      <rPr>
        <sz val="8.5"/>
        <rFont val="Calibri"/>
        <family val="2"/>
      </rPr>
      <t>FORNECIMENTO E INSTALAÇÃO. AF_08/2020</t>
    </r>
  </si>
  <si>
    <r>
      <rPr>
        <sz val="8.5"/>
        <rFont val="Calibri"/>
        <family val="2"/>
      </rPr>
      <t>CPU-10</t>
    </r>
  </si>
  <si>
    <r>
      <rPr>
        <sz val="8.5"/>
        <rFont val="Calibri"/>
        <family val="2"/>
      </rPr>
      <t>REFLETOR LED 10W RGB - INCLUSIVE INSTALAÇÃO</t>
    </r>
  </si>
  <si>
    <r>
      <rPr>
        <sz val="8.5"/>
        <rFont val="Calibri"/>
        <family val="2"/>
      </rPr>
      <t>CPU-11</t>
    </r>
  </si>
  <si>
    <r>
      <rPr>
        <sz val="8.5"/>
        <rFont val="Calibri"/>
        <family val="2"/>
      </rPr>
      <t>REFLETOR LED 20W - INCLUSIVE INSTALAÇÃO</t>
    </r>
  </si>
  <si>
    <r>
      <rPr>
        <sz val="8.5"/>
        <rFont val="Calibri"/>
        <family val="2"/>
      </rPr>
      <t>40.11.010</t>
    </r>
  </si>
  <si>
    <r>
      <rPr>
        <sz val="8.5"/>
        <rFont val="Calibri"/>
        <family val="2"/>
      </rPr>
      <t>Relé fotoelétrico 50/60 Hz, 110/220 V, 1200 VA, completo</t>
    </r>
  </si>
  <si>
    <t>TOTAL GERAL COM BDI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</si>
</sst>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R$&quot;\ * #,##0.00_-;\-&quot;R$&quot;\ * #,##0.00_-;_-&quot;R$&quot;\ * &quot;-&quot;??_-;_-@_-"/>
    <numFmt numFmtId="165" formatCode="0.0"/>
    <numFmt numFmtId="166" formatCode="#,##0.00_ ;\-#,##0.00\ "/>
    <numFmt numFmtId="167" formatCode="yy\.m\.d;@"/>
    <numFmt numFmtId="168" formatCode="000000"/>
    <numFmt numFmtId="169" formatCode="dd\.m\.yy;@"/>
    <numFmt numFmtId="170" formatCode="00000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.5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0"/>
      <name val="Calibri"/>
      <family val="2"/>
    </font>
    <font>
      <b/>
      <sz val="8.5"/>
      <color rgb="FF000000"/>
      <name val="Calibri"/>
      <family val="2"/>
    </font>
    <font>
      <sz val="8.5"/>
      <name val="Calibri"/>
      <family val="2"/>
    </font>
    <font>
      <sz val="8"/>
      <color rgb="FF000000"/>
      <name val="Calibri"/>
      <family val="2"/>
      <scheme val="minor"/>
    </font>
    <font>
      <sz val="8.5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 style="thin">
        <color rgb="FFCCCCCC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000000"/>
      </bottom>
    </border>
    <border>
      <left style="thin">
        <color rgb="FFCCCCCC"/>
      </left>
      <right/>
      <top style="thin">
        <color rgb="FF000000"/>
      </top>
      <bottom style="thin">
        <color rgb="FF000000"/>
      </bottom>
    </border>
    <border>
      <left/>
      <right style="thin">
        <color rgb="FFCCCCCC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/>
      <right style="thin">
        <color rgb="FFCCCCCC"/>
      </right>
      <top/>
      <bottom style="thin">
        <color rgb="FF000000"/>
      </bottom>
    </border>
    <border>
      <left style="thin">
        <color rgb="FFCCCCCC"/>
      </left>
      <right style="thin">
        <color rgb="FFCCCCCC"/>
      </right>
      <top/>
      <bottom style="thin">
        <color rgb="FF000000"/>
      </bottom>
    </border>
    <border>
      <left/>
      <right style="thin">
        <color rgb="FFCCCCCC"/>
      </right>
      <top/>
      <bottom style="thin">
        <color rgb="FF000000"/>
      </bottom>
    </border>
    <border>
      <left style="thin">
        <color rgb="FFCCCCCC"/>
      </left>
      <right/>
      <top/>
      <bottom style="thin">
        <color rgb="FF000000"/>
      </bottom>
    </border>
    <border>
      <left style="thin"/>
      <right style="thin">
        <color rgb="FFCCCCCC"/>
      </right>
      <top style="thin">
        <color rgb="FF000000"/>
      </top>
      <bottom/>
    </border>
    <border>
      <left style="thin">
        <color rgb="FFCCCCCC"/>
      </left>
      <right style="thin">
        <color rgb="FFCCCCCC"/>
      </right>
      <top style="thin">
        <color rgb="FF000000"/>
      </top>
      <bottom/>
    </border>
    <border>
      <left style="thin">
        <color rgb="FFCCCCCC"/>
      </left>
      <right/>
      <top style="thin">
        <color rgb="FF000000"/>
      </top>
      <bottom/>
    </border>
    <border>
      <left/>
      <right style="thin">
        <color rgb="FFCCCCCC"/>
      </right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/>
      <right style="thin"/>
      <top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7" fontId="3" fillId="2" borderId="1" xfId="0" applyNumberFormat="1" applyFont="1" applyFill="1" applyBorder="1" applyAlignment="1">
      <alignment horizontal="left" vertical="center" wrapText="1"/>
    </xf>
    <xf numFmtId="10" fontId="3" fillId="2" borderId="2" xfId="0" applyNumberFormat="1" applyFont="1" applyFill="1" applyBorder="1" applyAlignment="1">
      <alignment vertical="center" wrapText="1"/>
    </xf>
    <xf numFmtId="10" fontId="3" fillId="2" borderId="3" xfId="0" applyNumberFormat="1" applyFont="1" applyFill="1" applyBorder="1" applyAlignment="1">
      <alignment vertical="center" wrapText="1"/>
    </xf>
    <xf numFmtId="10" fontId="3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164" fontId="5" fillId="3" borderId="7" xfId="0" applyNumberFormat="1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1" fontId="6" fillId="3" borderId="9" xfId="0" applyNumberFormat="1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left" vertical="center" wrapText="1"/>
    </xf>
    <xf numFmtId="164" fontId="7" fillId="3" borderId="12" xfId="0" applyNumberFormat="1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164" fontId="7" fillId="3" borderId="11" xfId="0" applyNumberFormat="1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165" fontId="9" fillId="3" borderId="9" xfId="0" applyNumberFormat="1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left" vertical="center" wrapText="1"/>
    </xf>
    <xf numFmtId="164" fontId="5" fillId="3" borderId="11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164" fontId="10" fillId="0" borderId="17" xfId="0" applyNumberFormat="1" applyFont="1" applyFill="1" applyBorder="1" applyAlignment="1">
      <alignment horizontal="right" vertical="center" wrapText="1"/>
    </xf>
    <xf numFmtId="164" fontId="10" fillId="0" borderId="16" xfId="0" applyNumberFormat="1" applyFont="1" applyFill="1" applyBorder="1" applyAlignment="1">
      <alignment horizontal="center" vertical="center" wrapText="1"/>
    </xf>
    <xf numFmtId="164" fontId="10" fillId="0" borderId="17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166" fontId="10" fillId="0" borderId="17" xfId="0" applyNumberFormat="1" applyFont="1" applyFill="1" applyBorder="1" applyAlignment="1">
      <alignment horizontal="right" vertical="center" wrapText="1"/>
    </xf>
    <xf numFmtId="164" fontId="8" fillId="3" borderId="11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5" fontId="12" fillId="0" borderId="14" xfId="0" applyNumberFormat="1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164" fontId="10" fillId="0" borderId="20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left" vertical="center" wrapText="1"/>
    </xf>
    <xf numFmtId="165" fontId="9" fillId="2" borderId="1" xfId="0" applyNumberFormat="1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0" fillId="2" borderId="22" xfId="0" applyFill="1" applyBorder="1" applyAlignment="1">
      <alignment horizontal="center" vertical="center" wrapText="1"/>
    </xf>
    <xf numFmtId="164" fontId="0" fillId="2" borderId="22" xfId="0" applyNumberFormat="1" applyFill="1" applyBorder="1" applyAlignment="1">
      <alignment horizontal="left" vertical="center" wrapText="1"/>
    </xf>
    <xf numFmtId="164" fontId="10" fillId="2" borderId="21" xfId="0" applyNumberFormat="1" applyFont="1" applyFill="1" applyBorder="1" applyAlignment="1">
      <alignment horizontal="center" vertical="center" wrapText="1"/>
    </xf>
    <xf numFmtId="164" fontId="5" fillId="2" borderId="21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1" fontId="6" fillId="3" borderId="23" xfId="0" applyNumberFormat="1" applyFont="1" applyFill="1" applyBorder="1" applyAlignment="1">
      <alignment horizontal="center" vertical="center" shrinkToFit="1"/>
    </xf>
    <xf numFmtId="0" fontId="7" fillId="3" borderId="24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left" vertical="center" wrapText="1"/>
    </xf>
    <xf numFmtId="164" fontId="7" fillId="3" borderId="25" xfId="0" applyNumberFormat="1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1" fontId="12" fillId="0" borderId="15" xfId="0" applyNumberFormat="1" applyFont="1" applyFill="1" applyBorder="1" applyAlignment="1">
      <alignment horizontal="center" vertical="center" shrinkToFit="1"/>
    </xf>
    <xf numFmtId="164" fontId="10" fillId="0" borderId="17" xfId="0" applyNumberFormat="1" applyFont="1" applyFill="1" applyBorder="1" applyAlignment="1">
      <alignment horizontal="left" vertical="center" wrapText="1"/>
    </xf>
    <xf numFmtId="164" fontId="5" fillId="3" borderId="11" xfId="0" applyNumberFormat="1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right" vertical="center" wrapText="1"/>
    </xf>
    <xf numFmtId="165" fontId="9" fillId="3" borderId="27" xfId="0" applyNumberFormat="1" applyFont="1" applyFill="1" applyBorder="1" applyAlignment="1">
      <alignment horizontal="center" vertical="center" shrinkToFi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left" vertical="center" wrapText="1"/>
    </xf>
    <xf numFmtId="164" fontId="7" fillId="3" borderId="30" xfId="0" applyNumberFormat="1" applyFont="1" applyFill="1" applyBorder="1" applyAlignment="1">
      <alignment horizontal="left" vertical="center" wrapText="1"/>
    </xf>
    <xf numFmtId="0" fontId="7" fillId="3" borderId="29" xfId="0" applyFont="1" applyFill="1" applyBorder="1" applyAlignment="1">
      <alignment horizontal="left" vertical="center" wrapText="1"/>
    </xf>
    <xf numFmtId="0" fontId="7" fillId="3" borderId="30" xfId="0" applyFont="1" applyFill="1" applyBorder="1" applyAlignment="1">
      <alignment horizontal="left" vertical="center" wrapText="1"/>
    </xf>
    <xf numFmtId="164" fontId="5" fillId="3" borderId="29" xfId="0" applyNumberFormat="1" applyFont="1" applyFill="1" applyBorder="1" applyAlignment="1">
      <alignment horizontal="right" vertical="center" wrapText="1"/>
    </xf>
    <xf numFmtId="0" fontId="5" fillId="3" borderId="31" xfId="0" applyFont="1" applyFill="1" applyBorder="1" applyAlignment="1">
      <alignment horizontal="right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164" fontId="8" fillId="3" borderId="26" xfId="0" applyNumberFormat="1" applyFont="1" applyFill="1" applyBorder="1" applyAlignment="1">
      <alignment horizontal="right" vertical="center" wrapText="1"/>
    </xf>
    <xf numFmtId="0" fontId="8" fillId="3" borderId="35" xfId="0" applyFont="1" applyFill="1" applyBorder="1" applyAlignment="1">
      <alignment horizontal="right" vertical="center" wrapText="1"/>
    </xf>
    <xf numFmtId="167" fontId="12" fillId="0" borderId="14" xfId="0" applyNumberFormat="1" applyFont="1" applyFill="1" applyBorder="1" applyAlignment="1">
      <alignment horizontal="center" vertical="center" shrinkToFit="1"/>
    </xf>
    <xf numFmtId="164" fontId="10" fillId="0" borderId="20" xfId="0" applyNumberFormat="1" applyFont="1" applyFill="1" applyBorder="1" applyAlignment="1">
      <alignment horizontal="left" vertical="center" wrapText="1"/>
    </xf>
    <xf numFmtId="167" fontId="12" fillId="0" borderId="36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left" vertical="center" wrapText="1"/>
    </xf>
    <xf numFmtId="164" fontId="11" fillId="0" borderId="3" xfId="0" applyNumberFormat="1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center" vertical="center" wrapText="1"/>
    </xf>
    <xf numFmtId="164" fontId="10" fillId="0" borderId="38" xfId="0" applyNumberFormat="1" applyFont="1" applyFill="1" applyBorder="1" applyAlignment="1">
      <alignment horizontal="left" vertical="center" wrapText="1"/>
    </xf>
    <xf numFmtId="168" fontId="12" fillId="0" borderId="15" xfId="0" applyNumberFormat="1" applyFont="1" applyFill="1" applyBorder="1" applyAlignment="1">
      <alignment horizontal="center" vertical="center" shrinkToFit="1"/>
    </xf>
    <xf numFmtId="164" fontId="8" fillId="3" borderId="11" xfId="0" applyNumberFormat="1" applyFont="1" applyFill="1" applyBorder="1" applyAlignment="1">
      <alignment horizontal="right" vertical="center" wrapText="1"/>
    </xf>
    <xf numFmtId="0" fontId="8" fillId="3" borderId="13" xfId="0" applyFont="1" applyFill="1" applyBorder="1" applyAlignment="1">
      <alignment horizontal="right" vertical="center" wrapText="1"/>
    </xf>
    <xf numFmtId="169" fontId="12" fillId="0" borderId="14" xfId="0" applyNumberFormat="1" applyFont="1" applyFill="1" applyBorder="1" applyAlignment="1">
      <alignment horizontal="center" vertical="center" shrinkToFit="1"/>
    </xf>
    <xf numFmtId="167" fontId="12" fillId="0" borderId="18" xfId="0" applyNumberFormat="1" applyFont="1" applyFill="1" applyBorder="1" applyAlignment="1">
      <alignment horizontal="center" vertical="center" shrinkToFit="1"/>
    </xf>
    <xf numFmtId="0" fontId="10" fillId="4" borderId="3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164" fontId="10" fillId="0" borderId="39" xfId="0" applyNumberFormat="1" applyFont="1" applyFill="1" applyBorder="1" applyAlignment="1">
      <alignment horizontal="center" vertical="center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shrinkToFit="1"/>
    </xf>
    <xf numFmtId="170" fontId="12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167" fontId="12" fillId="0" borderId="40" xfId="0" applyNumberFormat="1" applyFont="1" applyFill="1" applyBorder="1" applyAlignment="1">
      <alignment horizontal="center" vertical="center" shrinkToFit="1"/>
    </xf>
    <xf numFmtId="0" fontId="10" fillId="4" borderId="41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left" vertical="center" wrapText="1"/>
    </xf>
    <xf numFmtId="164" fontId="10" fillId="0" borderId="41" xfId="0" applyNumberFormat="1" applyFont="1" applyFill="1" applyBorder="1" applyAlignment="1">
      <alignment horizontal="center" vertical="center" wrapText="1"/>
    </xf>
    <xf numFmtId="164" fontId="10" fillId="0" borderId="38" xfId="0" applyNumberFormat="1" applyFont="1" applyFill="1" applyBorder="1" applyAlignment="1">
      <alignment horizontal="center" vertical="center" wrapText="1"/>
    </xf>
    <xf numFmtId="1" fontId="12" fillId="0" borderId="19" xfId="0" applyNumberFormat="1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left" vertical="center" wrapText="1"/>
    </xf>
    <xf numFmtId="167" fontId="12" fillId="0" borderId="42" xfId="0" applyNumberFormat="1" applyFont="1" applyFill="1" applyBorder="1" applyAlignment="1">
      <alignment horizontal="center" vertical="center" shrinkToFit="1"/>
    </xf>
    <xf numFmtId="0" fontId="10" fillId="0" borderId="43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left" vertical="center" wrapText="1"/>
    </xf>
    <xf numFmtId="164" fontId="10" fillId="0" borderId="46" xfId="0" applyNumberFormat="1" applyFont="1" applyFill="1" applyBorder="1" applyAlignment="1">
      <alignment horizontal="left" vertical="center" wrapText="1"/>
    </xf>
    <xf numFmtId="0" fontId="8" fillId="5" borderId="21" xfId="0" applyFont="1" applyFill="1" applyBorder="1" applyAlignment="1">
      <alignment horizontal="right" vertical="center" wrapText="1"/>
    </xf>
    <xf numFmtId="164" fontId="8" fillId="5" borderId="2" xfId="0" applyNumberFormat="1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ibele.vieira\Downloads\PLANILHA_PRACA___ATUALIZACAO_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"/>
      <sheetName val="PLANILHA ORÇAMENTÁRIA"/>
      <sheetName val="COMPOSIÇÕES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3"/>
  <sheetViews>
    <sheetView tabSelected="1" zoomScale="110" zoomScaleNormal="110" workbookViewId="0" topLeftCell="A190">
      <selection activeCell="H249" sqref="H249:L252"/>
    </sheetView>
  </sheetViews>
  <sheetFormatPr defaultColWidth="9.140625" defaultRowHeight="15"/>
  <cols>
    <col min="1" max="1" width="8.00390625" style="0" customWidth="1"/>
    <col min="2" max="2" width="9.8515625" style="0" customWidth="1"/>
    <col min="3" max="3" width="4.28125" style="0" customWidth="1"/>
    <col min="4" max="4" width="8.00390625" style="0" customWidth="1"/>
    <col min="5" max="5" width="58.8515625" style="0" customWidth="1"/>
    <col min="6" max="6" width="5.00390625" style="0" customWidth="1"/>
    <col min="7" max="7" width="9.00390625" style="0" customWidth="1"/>
    <col min="8" max="8" width="11.7109375" style="0" customWidth="1"/>
    <col min="9" max="9" width="4.00390625" style="0" customWidth="1"/>
    <col min="10" max="10" width="8.00390625" style="0" customWidth="1"/>
    <col min="11" max="11" width="5.00390625" style="0" customWidth="1"/>
    <col min="12" max="12" width="10.140625" style="0" customWidth="1"/>
  </cols>
  <sheetData>
    <row r="1" spans="1:1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4"/>
      <c r="B7" s="4"/>
      <c r="C7" s="4"/>
      <c r="D7" s="4"/>
      <c r="E7" s="5"/>
      <c r="F7" s="4"/>
      <c r="G7" s="4"/>
      <c r="H7" s="6"/>
      <c r="I7" s="5"/>
      <c r="J7" s="5"/>
      <c r="K7" s="5"/>
      <c r="L7" s="5"/>
    </row>
    <row r="8" spans="1:12" ht="15">
      <c r="A8" s="4"/>
      <c r="B8" s="4"/>
      <c r="C8" s="4"/>
      <c r="D8" s="4"/>
      <c r="E8" s="5"/>
      <c r="F8" s="4"/>
      <c r="G8" s="4"/>
      <c r="H8" s="6"/>
      <c r="I8" s="5"/>
      <c r="J8" s="5"/>
      <c r="K8" s="5"/>
      <c r="L8" s="5"/>
    </row>
    <row r="9" spans="1:12" ht="15">
      <c r="A9" s="7" t="s">
        <v>5</v>
      </c>
      <c r="B9" s="7"/>
      <c r="C9" s="8" t="s">
        <v>6</v>
      </c>
      <c r="D9" s="8"/>
      <c r="E9" s="9" t="s">
        <v>7</v>
      </c>
      <c r="F9" s="4"/>
      <c r="G9" s="4"/>
      <c r="H9" s="6"/>
      <c r="I9" s="5"/>
      <c r="J9" s="5"/>
      <c r="K9" s="5"/>
      <c r="L9" s="5"/>
    </row>
    <row r="10" spans="1:12" ht="15">
      <c r="A10" s="7"/>
      <c r="B10" s="7"/>
      <c r="C10" s="8" t="s">
        <v>8</v>
      </c>
      <c r="D10" s="8"/>
      <c r="E10" s="9" t="s">
        <v>9</v>
      </c>
      <c r="F10" s="4"/>
      <c r="G10" s="4"/>
      <c r="H10" s="6"/>
      <c r="I10" s="5"/>
      <c r="J10" s="5"/>
      <c r="K10" s="5"/>
      <c r="L10" s="5"/>
    </row>
    <row r="11" spans="1:12" ht="15">
      <c r="A11" s="7"/>
      <c r="B11" s="7"/>
      <c r="C11" s="8" t="s">
        <v>10</v>
      </c>
      <c r="D11" s="8"/>
      <c r="E11" s="10">
        <v>44743</v>
      </c>
      <c r="F11" s="4"/>
      <c r="G11" s="4"/>
      <c r="H11" s="6"/>
      <c r="I11" s="5"/>
      <c r="J11" s="5"/>
      <c r="K11" s="5"/>
      <c r="L11" s="5"/>
    </row>
    <row r="12" spans="1:12" ht="15">
      <c r="A12" s="7" t="s">
        <v>11</v>
      </c>
      <c r="B12" s="7"/>
      <c r="C12" s="11"/>
      <c r="D12" s="12">
        <v>0.2338</v>
      </c>
      <c r="E12" s="13"/>
      <c r="F12" s="4"/>
      <c r="G12" s="4"/>
      <c r="H12" s="6"/>
      <c r="I12" s="5"/>
      <c r="J12" s="5"/>
      <c r="K12" s="5"/>
      <c r="L12" s="5"/>
    </row>
    <row r="13" spans="1:12" ht="15">
      <c r="A13" s="4"/>
      <c r="B13" s="4"/>
      <c r="C13" s="4"/>
      <c r="D13" s="4"/>
      <c r="E13" s="5"/>
      <c r="F13" s="4"/>
      <c r="G13" s="4"/>
      <c r="H13" s="6"/>
      <c r="I13" s="5"/>
      <c r="J13" s="5"/>
      <c r="K13" s="5"/>
      <c r="L13" s="5"/>
    </row>
    <row r="14" spans="1:12" ht="15">
      <c r="A14" s="14"/>
      <c r="B14" s="14"/>
      <c r="C14" s="15"/>
      <c r="D14" s="15"/>
      <c r="E14" s="16"/>
      <c r="F14" s="14"/>
      <c r="G14" s="14"/>
      <c r="H14" s="17"/>
      <c r="I14" s="16"/>
      <c r="J14" s="16"/>
      <c r="K14" s="16"/>
      <c r="L14" s="16"/>
    </row>
    <row r="15" spans="1:12" ht="15">
      <c r="A15" s="18" t="s">
        <v>12</v>
      </c>
      <c r="B15" s="19" t="s">
        <v>13</v>
      </c>
      <c r="C15" s="20" t="s">
        <v>14</v>
      </c>
      <c r="D15" s="21"/>
      <c r="E15" s="22" t="s">
        <v>15</v>
      </c>
      <c r="F15" s="19" t="s">
        <v>16</v>
      </c>
      <c r="G15" s="19" t="s">
        <v>17</v>
      </c>
      <c r="H15" s="23" t="s">
        <v>18</v>
      </c>
      <c r="I15" s="24" t="s">
        <v>19</v>
      </c>
      <c r="J15" s="25"/>
      <c r="K15" s="24" t="s">
        <v>20</v>
      </c>
      <c r="L15" s="26"/>
    </row>
    <row r="16" spans="1:12" ht="15">
      <c r="A16" s="27">
        <v>1</v>
      </c>
      <c r="B16" s="28"/>
      <c r="C16" s="29"/>
      <c r="D16" s="30"/>
      <c r="E16" s="31" t="s">
        <v>21</v>
      </c>
      <c r="F16" s="28"/>
      <c r="G16" s="28"/>
      <c r="H16" s="32"/>
      <c r="I16" s="33"/>
      <c r="J16" s="34"/>
      <c r="K16" s="35">
        <f>K17+K19+K23+K25+K28</f>
        <v>0</v>
      </c>
      <c r="L16" s="36"/>
    </row>
    <row r="17" spans="1:12" ht="15">
      <c r="A17" s="37" t="s">
        <v>22</v>
      </c>
      <c r="B17" s="28"/>
      <c r="C17" s="29"/>
      <c r="D17" s="30"/>
      <c r="E17" s="38" t="s">
        <v>23</v>
      </c>
      <c r="F17" s="28"/>
      <c r="G17" s="28"/>
      <c r="H17" s="32"/>
      <c r="I17" s="33"/>
      <c r="J17" s="34"/>
      <c r="K17" s="39">
        <f>K18</f>
        <v>0</v>
      </c>
      <c r="L17" s="40"/>
    </row>
    <row r="18" spans="1:12" ht="15">
      <c r="A18" s="41" t="s">
        <v>24</v>
      </c>
      <c r="B18" s="42" t="s">
        <v>25</v>
      </c>
      <c r="C18" s="43" t="s">
        <v>26</v>
      </c>
      <c r="D18" s="44"/>
      <c r="E18" s="45" t="s">
        <v>27</v>
      </c>
      <c r="F18" s="46" t="s">
        <v>28</v>
      </c>
      <c r="G18" s="46" t="s">
        <v>29</v>
      </c>
      <c r="H18" s="47"/>
      <c r="I18" s="48"/>
      <c r="J18" s="49"/>
      <c r="K18" s="48"/>
      <c r="L18" s="50"/>
    </row>
    <row r="19" spans="1:12" ht="15">
      <c r="A19" s="37" t="s">
        <v>30</v>
      </c>
      <c r="B19" s="28"/>
      <c r="C19" s="29"/>
      <c r="D19" s="30"/>
      <c r="E19" s="38" t="s">
        <v>31</v>
      </c>
      <c r="F19" s="28"/>
      <c r="G19" s="28"/>
      <c r="H19" s="32"/>
      <c r="I19" s="33"/>
      <c r="J19" s="34"/>
      <c r="K19" s="39"/>
      <c r="L19" s="40"/>
    </row>
    <row r="20" spans="1:12" ht="22.5">
      <c r="A20" s="41" t="s">
        <v>32</v>
      </c>
      <c r="B20" s="46" t="s">
        <v>33</v>
      </c>
      <c r="C20" s="43" t="s">
        <v>26</v>
      </c>
      <c r="D20" s="44"/>
      <c r="E20" s="51" t="s">
        <v>34</v>
      </c>
      <c r="F20" s="52" t="s">
        <v>35</v>
      </c>
      <c r="G20" s="46" t="s">
        <v>36</v>
      </c>
      <c r="H20" s="53"/>
      <c r="I20" s="48"/>
      <c r="J20" s="49"/>
      <c r="K20" s="48"/>
      <c r="L20" s="50"/>
    </row>
    <row r="21" spans="1:12" ht="22.5">
      <c r="A21" s="41" t="s">
        <v>37</v>
      </c>
      <c r="B21" s="46" t="s">
        <v>38</v>
      </c>
      <c r="C21" s="43" t="s">
        <v>26</v>
      </c>
      <c r="D21" s="44"/>
      <c r="E21" s="45" t="s">
        <v>39</v>
      </c>
      <c r="F21" s="52" t="s">
        <v>35</v>
      </c>
      <c r="G21" s="46" t="s">
        <v>36</v>
      </c>
      <c r="H21" s="47"/>
      <c r="I21" s="48"/>
      <c r="J21" s="49"/>
      <c r="K21" s="48"/>
      <c r="L21" s="50"/>
    </row>
    <row r="22" spans="1:12" ht="33.75">
      <c r="A22" s="41" t="s">
        <v>40</v>
      </c>
      <c r="B22" s="46" t="s">
        <v>41</v>
      </c>
      <c r="C22" s="43" t="s">
        <v>26</v>
      </c>
      <c r="D22" s="44"/>
      <c r="E22" s="51" t="s">
        <v>42</v>
      </c>
      <c r="F22" s="52" t="s">
        <v>35</v>
      </c>
      <c r="G22" s="46" t="s">
        <v>36</v>
      </c>
      <c r="H22" s="47"/>
      <c r="I22" s="48"/>
      <c r="J22" s="49"/>
      <c r="K22" s="48"/>
      <c r="L22" s="50"/>
    </row>
    <row r="23" spans="1:12" ht="15">
      <c r="A23" s="37" t="s">
        <v>43</v>
      </c>
      <c r="B23" s="28"/>
      <c r="C23" s="29"/>
      <c r="D23" s="30"/>
      <c r="E23" s="38" t="s">
        <v>44</v>
      </c>
      <c r="F23" s="28"/>
      <c r="G23" s="28"/>
      <c r="H23" s="32"/>
      <c r="I23" s="33"/>
      <c r="J23" s="34"/>
      <c r="K23" s="39">
        <f>K24</f>
        <v>0</v>
      </c>
      <c r="L23" s="40"/>
    </row>
    <row r="24" spans="1:12" ht="15">
      <c r="A24" s="41" t="s">
        <v>45</v>
      </c>
      <c r="B24" s="46" t="s">
        <v>46</v>
      </c>
      <c r="C24" s="43" t="s">
        <v>26</v>
      </c>
      <c r="D24" s="44"/>
      <c r="E24" s="45" t="s">
        <v>47</v>
      </c>
      <c r="F24" s="46" t="s">
        <v>28</v>
      </c>
      <c r="G24" s="46" t="s">
        <v>48</v>
      </c>
      <c r="H24" s="47"/>
      <c r="I24" s="48"/>
      <c r="J24" s="49"/>
      <c r="K24" s="48"/>
      <c r="L24" s="50"/>
    </row>
    <row r="25" spans="1:12" ht="15">
      <c r="A25" s="37" t="s">
        <v>50</v>
      </c>
      <c r="B25" s="28"/>
      <c r="C25" s="29"/>
      <c r="D25" s="30"/>
      <c r="E25" s="38" t="s">
        <v>51</v>
      </c>
      <c r="F25" s="28"/>
      <c r="G25" s="28"/>
      <c r="H25" s="32"/>
      <c r="I25" s="33"/>
      <c r="J25" s="34"/>
      <c r="K25" s="39"/>
      <c r="L25" s="40"/>
    </row>
    <row r="26" spans="1:12" ht="15">
      <c r="A26" s="41" t="s">
        <v>52</v>
      </c>
      <c r="B26" s="46" t="s">
        <v>53</v>
      </c>
      <c r="C26" s="43" t="s">
        <v>26</v>
      </c>
      <c r="D26" s="44"/>
      <c r="E26" s="45" t="s">
        <v>54</v>
      </c>
      <c r="F26" s="46" t="s">
        <v>55</v>
      </c>
      <c r="G26" s="46" t="s">
        <v>56</v>
      </c>
      <c r="H26" s="47"/>
      <c r="I26" s="48"/>
      <c r="J26" s="49"/>
      <c r="K26" s="48"/>
      <c r="L26" s="50"/>
    </row>
    <row r="27" spans="1:12" ht="22.5">
      <c r="A27" s="41" t="s">
        <v>57</v>
      </c>
      <c r="B27" s="46" t="s">
        <v>58</v>
      </c>
      <c r="C27" s="43" t="s">
        <v>26</v>
      </c>
      <c r="D27" s="44"/>
      <c r="E27" s="45" t="s">
        <v>59</v>
      </c>
      <c r="F27" s="46" t="s">
        <v>60</v>
      </c>
      <c r="G27" s="46" t="s">
        <v>61</v>
      </c>
      <c r="H27" s="47"/>
      <c r="I27" s="48"/>
      <c r="J27" s="49"/>
      <c r="K27" s="48"/>
      <c r="L27" s="50"/>
    </row>
    <row r="28" spans="1:12" ht="15">
      <c r="A28" s="37">
        <v>1.5</v>
      </c>
      <c r="B28" s="28"/>
      <c r="C28" s="29"/>
      <c r="D28" s="30"/>
      <c r="E28" s="38" t="s">
        <v>62</v>
      </c>
      <c r="F28" s="28"/>
      <c r="G28" s="28"/>
      <c r="H28" s="32"/>
      <c r="I28" s="33"/>
      <c r="J28" s="34"/>
      <c r="K28" s="39"/>
      <c r="L28" s="40"/>
    </row>
    <row r="29" spans="1:12" ht="15">
      <c r="A29" s="41" t="s">
        <v>63</v>
      </c>
      <c r="B29" s="46" t="s">
        <v>64</v>
      </c>
      <c r="C29" s="43" t="s">
        <v>26</v>
      </c>
      <c r="D29" s="44"/>
      <c r="E29" s="45" t="s">
        <v>65</v>
      </c>
      <c r="F29" s="46" t="s">
        <v>66</v>
      </c>
      <c r="G29" s="46" t="s">
        <v>67</v>
      </c>
      <c r="H29" s="47"/>
      <c r="I29" s="48"/>
      <c r="J29" s="49"/>
      <c r="K29" s="48"/>
      <c r="L29" s="50"/>
    </row>
    <row r="30" spans="1:12" ht="15">
      <c r="A30" s="41" t="s">
        <v>68</v>
      </c>
      <c r="B30" s="46" t="s">
        <v>69</v>
      </c>
      <c r="C30" s="43" t="s">
        <v>26</v>
      </c>
      <c r="D30" s="44"/>
      <c r="E30" s="45" t="s">
        <v>70</v>
      </c>
      <c r="F30" s="46" t="s">
        <v>66</v>
      </c>
      <c r="G30" s="46" t="s">
        <v>61</v>
      </c>
      <c r="H30" s="47"/>
      <c r="I30" s="48"/>
      <c r="J30" s="49"/>
      <c r="K30" s="48"/>
      <c r="L30" s="50"/>
    </row>
    <row r="31" spans="1:12" ht="15">
      <c r="A31" s="41" t="s">
        <v>71</v>
      </c>
      <c r="B31" s="46" t="s">
        <v>72</v>
      </c>
      <c r="C31" s="43" t="s">
        <v>26</v>
      </c>
      <c r="D31" s="44"/>
      <c r="E31" s="45" t="s">
        <v>73</v>
      </c>
      <c r="F31" s="46" t="s">
        <v>66</v>
      </c>
      <c r="G31" s="46" t="s">
        <v>61</v>
      </c>
      <c r="H31" s="47"/>
      <c r="I31" s="48"/>
      <c r="J31" s="49"/>
      <c r="K31" s="48"/>
      <c r="L31" s="50"/>
    </row>
    <row r="32" spans="1:12" ht="15">
      <c r="A32" s="27">
        <v>2</v>
      </c>
      <c r="B32" s="28"/>
      <c r="C32" s="29"/>
      <c r="D32" s="30"/>
      <c r="E32" s="31" t="s">
        <v>74</v>
      </c>
      <c r="F32" s="28"/>
      <c r="G32" s="28"/>
      <c r="H32" s="32"/>
      <c r="I32" s="33"/>
      <c r="J32" s="34"/>
      <c r="K32" s="54">
        <f>SUM(K33:L37)</f>
        <v>0</v>
      </c>
      <c r="L32" s="55"/>
    </row>
    <row r="33" spans="1:12" ht="15">
      <c r="A33" s="56">
        <v>2.1</v>
      </c>
      <c r="B33" s="46" t="s">
        <v>75</v>
      </c>
      <c r="C33" s="43" t="s">
        <v>26</v>
      </c>
      <c r="D33" s="44"/>
      <c r="E33" s="45" t="s">
        <v>76</v>
      </c>
      <c r="F33" s="46" t="s">
        <v>77</v>
      </c>
      <c r="G33" s="46" t="s">
        <v>78</v>
      </c>
      <c r="H33" s="47"/>
      <c r="I33" s="48"/>
      <c r="J33" s="49"/>
      <c r="K33" s="48"/>
      <c r="L33" s="50"/>
    </row>
    <row r="34" spans="1:12" ht="15">
      <c r="A34" s="56">
        <v>2.2</v>
      </c>
      <c r="B34" s="46" t="s">
        <v>79</v>
      </c>
      <c r="C34" s="43" t="s">
        <v>26</v>
      </c>
      <c r="D34" s="44"/>
      <c r="E34" s="45" t="s">
        <v>80</v>
      </c>
      <c r="F34" s="46" t="s">
        <v>66</v>
      </c>
      <c r="G34" s="46" t="s">
        <v>81</v>
      </c>
      <c r="H34" s="47"/>
      <c r="I34" s="48"/>
      <c r="J34" s="49"/>
      <c r="K34" s="48"/>
      <c r="L34" s="50"/>
    </row>
    <row r="35" spans="1:12" ht="22.5">
      <c r="A35" s="56">
        <v>2.3</v>
      </c>
      <c r="B35" s="46" t="s">
        <v>82</v>
      </c>
      <c r="C35" s="43" t="s">
        <v>26</v>
      </c>
      <c r="D35" s="44"/>
      <c r="E35" s="51" t="s">
        <v>83</v>
      </c>
      <c r="F35" s="46" t="s">
        <v>28</v>
      </c>
      <c r="G35" s="46" t="s">
        <v>84</v>
      </c>
      <c r="H35" s="47"/>
      <c r="I35" s="48"/>
      <c r="J35" s="49"/>
      <c r="K35" s="48"/>
      <c r="L35" s="50"/>
    </row>
    <row r="36" spans="1:12" ht="22.5">
      <c r="A36" s="56">
        <v>2.4</v>
      </c>
      <c r="B36" s="46" t="s">
        <v>85</v>
      </c>
      <c r="C36" s="43" t="s">
        <v>26</v>
      </c>
      <c r="D36" s="44"/>
      <c r="E36" s="51" t="s">
        <v>86</v>
      </c>
      <c r="F36" s="46" t="s">
        <v>77</v>
      </c>
      <c r="G36" s="46" t="s">
        <v>87</v>
      </c>
      <c r="H36" s="47"/>
      <c r="I36" s="48"/>
      <c r="J36" s="49"/>
      <c r="K36" s="48"/>
      <c r="L36" s="50"/>
    </row>
    <row r="37" spans="1:12" ht="15">
      <c r="A37" s="56">
        <v>2.5</v>
      </c>
      <c r="B37" s="46" t="s">
        <v>88</v>
      </c>
      <c r="C37" s="43" t="s">
        <v>26</v>
      </c>
      <c r="D37" s="44"/>
      <c r="E37" s="45" t="s">
        <v>89</v>
      </c>
      <c r="F37" s="46" t="s">
        <v>77</v>
      </c>
      <c r="G37" s="46" t="s">
        <v>90</v>
      </c>
      <c r="H37" s="47"/>
      <c r="I37" s="48"/>
      <c r="J37" s="49"/>
      <c r="K37" s="48"/>
      <c r="L37" s="50"/>
    </row>
    <row r="38" spans="1:12" ht="15">
      <c r="A38" s="27">
        <v>3</v>
      </c>
      <c r="B38" s="28"/>
      <c r="C38" s="29"/>
      <c r="D38" s="30"/>
      <c r="E38" s="31" t="s">
        <v>91</v>
      </c>
      <c r="F38" s="28"/>
      <c r="G38" s="28"/>
      <c r="H38" s="32"/>
      <c r="I38" s="33"/>
      <c r="J38" s="34"/>
      <c r="K38" s="54">
        <f>SUM(K39:L45)</f>
        <v>0</v>
      </c>
      <c r="L38" s="55"/>
    </row>
    <row r="39" spans="1:12" ht="15">
      <c r="A39" s="56">
        <v>3.1</v>
      </c>
      <c r="B39" s="46" t="s">
        <v>92</v>
      </c>
      <c r="C39" s="43" t="s">
        <v>26</v>
      </c>
      <c r="D39" s="44"/>
      <c r="E39" s="45" t="s">
        <v>93</v>
      </c>
      <c r="F39" s="46" t="s">
        <v>77</v>
      </c>
      <c r="G39" s="46" t="s">
        <v>94</v>
      </c>
      <c r="H39" s="47"/>
      <c r="I39" s="48"/>
      <c r="J39" s="49"/>
      <c r="K39" s="48"/>
      <c r="L39" s="50"/>
    </row>
    <row r="40" spans="1:12" ht="15">
      <c r="A40" s="56">
        <v>3.2</v>
      </c>
      <c r="B40" s="46" t="s">
        <v>95</v>
      </c>
      <c r="C40" s="43" t="s">
        <v>26</v>
      </c>
      <c r="D40" s="44"/>
      <c r="E40" s="45" t="s">
        <v>96</v>
      </c>
      <c r="F40" s="46" t="s">
        <v>77</v>
      </c>
      <c r="G40" s="46" t="s">
        <v>97</v>
      </c>
      <c r="H40" s="47"/>
      <c r="I40" s="48"/>
      <c r="J40" s="49"/>
      <c r="K40" s="48"/>
      <c r="L40" s="50"/>
    </row>
    <row r="41" spans="1:12" ht="15">
      <c r="A41" s="56">
        <v>3.3</v>
      </c>
      <c r="B41" s="46" t="s">
        <v>98</v>
      </c>
      <c r="C41" s="43" t="s">
        <v>26</v>
      </c>
      <c r="D41" s="44"/>
      <c r="E41" s="45" t="s">
        <v>99</v>
      </c>
      <c r="F41" s="46" t="s">
        <v>77</v>
      </c>
      <c r="G41" s="46" t="s">
        <v>100</v>
      </c>
      <c r="H41" s="47"/>
      <c r="I41" s="48"/>
      <c r="J41" s="49"/>
      <c r="K41" s="48"/>
      <c r="L41" s="50"/>
    </row>
    <row r="42" spans="1:12" ht="22.5">
      <c r="A42" s="56">
        <v>3.4</v>
      </c>
      <c r="B42" s="46" t="s">
        <v>101</v>
      </c>
      <c r="C42" s="43" t="s">
        <v>26</v>
      </c>
      <c r="D42" s="44"/>
      <c r="E42" s="51" t="s">
        <v>102</v>
      </c>
      <c r="F42" s="46" t="s">
        <v>77</v>
      </c>
      <c r="G42" s="46" t="s">
        <v>103</v>
      </c>
      <c r="H42" s="47"/>
      <c r="I42" s="48"/>
      <c r="J42" s="49"/>
      <c r="K42" s="48"/>
      <c r="L42" s="50"/>
    </row>
    <row r="43" spans="1:12" ht="15">
      <c r="A43" s="56">
        <v>3.5</v>
      </c>
      <c r="B43" s="46" t="s">
        <v>104</v>
      </c>
      <c r="C43" s="43" t="s">
        <v>26</v>
      </c>
      <c r="D43" s="44"/>
      <c r="E43" s="45" t="s">
        <v>105</v>
      </c>
      <c r="F43" s="46" t="s">
        <v>77</v>
      </c>
      <c r="G43" s="46" t="s">
        <v>106</v>
      </c>
      <c r="H43" s="47"/>
      <c r="I43" s="48"/>
      <c r="J43" s="49"/>
      <c r="K43" s="48"/>
      <c r="L43" s="50"/>
    </row>
    <row r="44" spans="1:12" ht="22.5">
      <c r="A44" s="56">
        <v>3.6</v>
      </c>
      <c r="B44" s="46" t="s">
        <v>107</v>
      </c>
      <c r="C44" s="43" t="s">
        <v>26</v>
      </c>
      <c r="D44" s="44"/>
      <c r="E44" s="51" t="s">
        <v>108</v>
      </c>
      <c r="F44" s="46" t="s">
        <v>77</v>
      </c>
      <c r="G44" s="46" t="s">
        <v>109</v>
      </c>
      <c r="H44" s="47"/>
      <c r="I44" s="48"/>
      <c r="J44" s="49"/>
      <c r="K44" s="48"/>
      <c r="L44" s="50"/>
    </row>
    <row r="45" spans="1:12" ht="15">
      <c r="A45" s="56">
        <v>3.7</v>
      </c>
      <c r="B45" s="46" t="s">
        <v>110</v>
      </c>
      <c r="C45" s="43" t="s">
        <v>26</v>
      </c>
      <c r="D45" s="44"/>
      <c r="E45" s="45" t="s">
        <v>111</v>
      </c>
      <c r="F45" s="46" t="s">
        <v>77</v>
      </c>
      <c r="G45" s="46" t="s">
        <v>109</v>
      </c>
      <c r="H45" s="47"/>
      <c r="I45" s="48"/>
      <c r="J45" s="49"/>
      <c r="K45" s="48"/>
      <c r="L45" s="50"/>
    </row>
    <row r="46" spans="1:12" ht="15">
      <c r="A46" s="27">
        <v>4</v>
      </c>
      <c r="B46" s="28"/>
      <c r="C46" s="29"/>
      <c r="D46" s="30"/>
      <c r="E46" s="31" t="s">
        <v>112</v>
      </c>
      <c r="F46" s="28"/>
      <c r="G46" s="28"/>
      <c r="H46" s="32"/>
      <c r="I46" s="33"/>
      <c r="J46" s="34"/>
      <c r="K46" s="54">
        <f>SUM(K47:L53)</f>
        <v>0</v>
      </c>
      <c r="L46" s="55"/>
    </row>
    <row r="47" spans="1:12" ht="22.5">
      <c r="A47" s="56">
        <v>4.1</v>
      </c>
      <c r="B47" s="46" t="s">
        <v>113</v>
      </c>
      <c r="C47" s="43" t="s">
        <v>26</v>
      </c>
      <c r="D47" s="44"/>
      <c r="E47" s="51" t="s">
        <v>114</v>
      </c>
      <c r="F47" s="46" t="s">
        <v>28</v>
      </c>
      <c r="G47" s="46" t="s">
        <v>115</v>
      </c>
      <c r="H47" s="47"/>
      <c r="I47" s="48"/>
      <c r="J47" s="49"/>
      <c r="K47" s="48"/>
      <c r="L47" s="50"/>
    </row>
    <row r="48" spans="1:12" ht="22.5">
      <c r="A48" s="56">
        <v>4.2</v>
      </c>
      <c r="B48" s="46" t="s">
        <v>116</v>
      </c>
      <c r="C48" s="43" t="s">
        <v>26</v>
      </c>
      <c r="D48" s="44"/>
      <c r="E48" s="51" t="s">
        <v>117</v>
      </c>
      <c r="F48" s="46" t="s">
        <v>28</v>
      </c>
      <c r="G48" s="46" t="s">
        <v>118</v>
      </c>
      <c r="H48" s="47"/>
      <c r="I48" s="48"/>
      <c r="J48" s="49"/>
      <c r="K48" s="48"/>
      <c r="L48" s="50"/>
    </row>
    <row r="49" spans="1:12" ht="15">
      <c r="A49" s="56">
        <v>4.3</v>
      </c>
      <c r="B49" s="46" t="s">
        <v>119</v>
      </c>
      <c r="C49" s="43" t="s">
        <v>26</v>
      </c>
      <c r="D49" s="44"/>
      <c r="E49" s="45" t="s">
        <v>120</v>
      </c>
      <c r="F49" s="46" t="s">
        <v>28</v>
      </c>
      <c r="G49" s="46" t="s">
        <v>118</v>
      </c>
      <c r="H49" s="47"/>
      <c r="I49" s="48"/>
      <c r="J49" s="49"/>
      <c r="K49" s="48"/>
      <c r="L49" s="50"/>
    </row>
    <row r="50" spans="1:12" ht="15">
      <c r="A50" s="56">
        <v>4.4</v>
      </c>
      <c r="B50" s="46" t="s">
        <v>121</v>
      </c>
      <c r="C50" s="43" t="s">
        <v>26</v>
      </c>
      <c r="D50" s="44"/>
      <c r="E50" s="45" t="s">
        <v>122</v>
      </c>
      <c r="F50" s="46" t="s">
        <v>77</v>
      </c>
      <c r="G50" s="46" t="s">
        <v>123</v>
      </c>
      <c r="H50" s="47"/>
      <c r="I50" s="48"/>
      <c r="J50" s="49"/>
      <c r="K50" s="48"/>
      <c r="L50" s="50"/>
    </row>
    <row r="51" spans="1:12" ht="15">
      <c r="A51" s="56">
        <v>4.5</v>
      </c>
      <c r="B51" s="46" t="s">
        <v>124</v>
      </c>
      <c r="C51" s="43" t="s">
        <v>26</v>
      </c>
      <c r="D51" s="44"/>
      <c r="E51" s="45" t="s">
        <v>125</v>
      </c>
      <c r="F51" s="46" t="s">
        <v>77</v>
      </c>
      <c r="G51" s="46" t="s">
        <v>126</v>
      </c>
      <c r="H51" s="47"/>
      <c r="I51" s="48"/>
      <c r="J51" s="49"/>
      <c r="K51" s="48"/>
      <c r="L51" s="50"/>
    </row>
    <row r="52" spans="1:12" ht="15">
      <c r="A52" s="56">
        <v>4.6</v>
      </c>
      <c r="B52" s="46" t="s">
        <v>127</v>
      </c>
      <c r="C52" s="43" t="s">
        <v>26</v>
      </c>
      <c r="D52" s="44"/>
      <c r="E52" s="45" t="s">
        <v>128</v>
      </c>
      <c r="F52" s="46" t="s">
        <v>129</v>
      </c>
      <c r="G52" s="46" t="s">
        <v>130</v>
      </c>
      <c r="H52" s="47"/>
      <c r="I52" s="48"/>
      <c r="J52" s="49"/>
      <c r="K52" s="48"/>
      <c r="L52" s="50"/>
    </row>
    <row r="53" spans="1:12" ht="15">
      <c r="A53" s="56">
        <v>4.7</v>
      </c>
      <c r="B53" s="46" t="s">
        <v>131</v>
      </c>
      <c r="C53" s="43" t="s">
        <v>26</v>
      </c>
      <c r="D53" s="44"/>
      <c r="E53" s="45" t="s">
        <v>132</v>
      </c>
      <c r="F53" s="46" t="s">
        <v>77</v>
      </c>
      <c r="G53" s="46" t="s">
        <v>133</v>
      </c>
      <c r="H53" s="47"/>
      <c r="I53" s="48"/>
      <c r="J53" s="49"/>
      <c r="K53" s="48"/>
      <c r="L53" s="50"/>
    </row>
    <row r="54" spans="1:12" ht="15">
      <c r="A54" s="27">
        <v>5</v>
      </c>
      <c r="B54" s="28"/>
      <c r="C54" s="29"/>
      <c r="D54" s="30"/>
      <c r="E54" s="31" t="s">
        <v>134</v>
      </c>
      <c r="F54" s="28"/>
      <c r="G54" s="28"/>
      <c r="H54" s="32"/>
      <c r="I54" s="33"/>
      <c r="J54" s="34"/>
      <c r="K54" s="54">
        <f>K55+K63+K70</f>
        <v>0</v>
      </c>
      <c r="L54" s="55"/>
    </row>
    <row r="55" spans="1:12" ht="15">
      <c r="A55" s="37">
        <v>5.1</v>
      </c>
      <c r="B55" s="28"/>
      <c r="C55" s="29"/>
      <c r="D55" s="30"/>
      <c r="E55" s="38" t="s">
        <v>135</v>
      </c>
      <c r="F55" s="28"/>
      <c r="G55" s="28"/>
      <c r="H55" s="32"/>
      <c r="I55" s="33"/>
      <c r="J55" s="34"/>
      <c r="K55" s="39">
        <f>SUM(K56:L62)</f>
        <v>0</v>
      </c>
      <c r="L55" s="40"/>
    </row>
    <row r="56" spans="1:12" ht="15">
      <c r="A56" s="41" t="s">
        <v>136</v>
      </c>
      <c r="B56" s="46" t="s">
        <v>137</v>
      </c>
      <c r="C56" s="43" t="s">
        <v>26</v>
      </c>
      <c r="D56" s="44"/>
      <c r="E56" s="45" t="s">
        <v>138</v>
      </c>
      <c r="F56" s="46" t="s">
        <v>55</v>
      </c>
      <c r="G56" s="46" t="s">
        <v>139</v>
      </c>
      <c r="H56" s="47"/>
      <c r="I56" s="48"/>
      <c r="J56" s="49"/>
      <c r="K56" s="48"/>
      <c r="L56" s="50"/>
    </row>
    <row r="57" spans="1:12" ht="15">
      <c r="A57" s="41" t="s">
        <v>140</v>
      </c>
      <c r="B57" s="46" t="s">
        <v>141</v>
      </c>
      <c r="C57" s="43" t="s">
        <v>26</v>
      </c>
      <c r="D57" s="44"/>
      <c r="E57" s="45" t="s">
        <v>142</v>
      </c>
      <c r="F57" s="46" t="s">
        <v>28</v>
      </c>
      <c r="G57" s="46" t="s">
        <v>143</v>
      </c>
      <c r="H57" s="47"/>
      <c r="I57" s="48"/>
      <c r="J57" s="49"/>
      <c r="K57" s="48"/>
      <c r="L57" s="50"/>
    </row>
    <row r="58" spans="1:12" ht="15">
      <c r="A58" s="41" t="s">
        <v>144</v>
      </c>
      <c r="B58" s="46" t="s">
        <v>124</v>
      </c>
      <c r="C58" s="43" t="s">
        <v>26</v>
      </c>
      <c r="D58" s="44"/>
      <c r="E58" s="45" t="s">
        <v>125</v>
      </c>
      <c r="F58" s="46" t="s">
        <v>77</v>
      </c>
      <c r="G58" s="46" t="s">
        <v>145</v>
      </c>
      <c r="H58" s="47"/>
      <c r="I58" s="48"/>
      <c r="J58" s="49"/>
      <c r="K58" s="48"/>
      <c r="L58" s="50"/>
    </row>
    <row r="59" spans="1:12" ht="15">
      <c r="A59" s="41" t="s">
        <v>146</v>
      </c>
      <c r="B59" s="46" t="s">
        <v>147</v>
      </c>
      <c r="C59" s="43" t="s">
        <v>26</v>
      </c>
      <c r="D59" s="44"/>
      <c r="E59" s="45" t="s">
        <v>148</v>
      </c>
      <c r="F59" s="46" t="s">
        <v>129</v>
      </c>
      <c r="G59" s="46" t="s">
        <v>149</v>
      </c>
      <c r="H59" s="47"/>
      <c r="I59" s="48"/>
      <c r="J59" s="49"/>
      <c r="K59" s="48"/>
      <c r="L59" s="50"/>
    </row>
    <row r="60" spans="1:12" ht="15">
      <c r="A60" s="41" t="s">
        <v>150</v>
      </c>
      <c r="B60" s="46" t="s">
        <v>151</v>
      </c>
      <c r="C60" s="43" t="s">
        <v>26</v>
      </c>
      <c r="D60" s="44"/>
      <c r="E60" s="45" t="s">
        <v>152</v>
      </c>
      <c r="F60" s="46" t="s">
        <v>77</v>
      </c>
      <c r="G60" s="46" t="s">
        <v>153</v>
      </c>
      <c r="H60" s="47"/>
      <c r="I60" s="48"/>
      <c r="J60" s="49"/>
      <c r="K60" s="48"/>
      <c r="L60" s="50"/>
    </row>
    <row r="61" spans="1:12" ht="15">
      <c r="A61" s="41" t="s">
        <v>154</v>
      </c>
      <c r="B61" s="46" t="s">
        <v>155</v>
      </c>
      <c r="C61" s="43" t="s">
        <v>26</v>
      </c>
      <c r="D61" s="44"/>
      <c r="E61" s="45" t="s">
        <v>156</v>
      </c>
      <c r="F61" s="46" t="s">
        <v>77</v>
      </c>
      <c r="G61" s="46" t="s">
        <v>153</v>
      </c>
      <c r="H61" s="47"/>
      <c r="I61" s="48"/>
      <c r="J61" s="49"/>
      <c r="K61" s="48"/>
      <c r="L61" s="50"/>
    </row>
    <row r="62" spans="1:12" ht="22.5">
      <c r="A62" s="41" t="s">
        <v>157</v>
      </c>
      <c r="B62" s="46" t="s">
        <v>158</v>
      </c>
      <c r="C62" s="43" t="s">
        <v>26</v>
      </c>
      <c r="D62" s="44"/>
      <c r="E62" s="51" t="s">
        <v>159</v>
      </c>
      <c r="F62" s="46" t="s">
        <v>28</v>
      </c>
      <c r="G62" s="46" t="s">
        <v>160</v>
      </c>
      <c r="H62" s="47"/>
      <c r="I62" s="48"/>
      <c r="J62" s="49"/>
      <c r="K62" s="48"/>
      <c r="L62" s="50"/>
    </row>
    <row r="63" spans="1:12" ht="15">
      <c r="A63" s="37">
        <v>5.2</v>
      </c>
      <c r="B63" s="28"/>
      <c r="C63" s="29"/>
      <c r="D63" s="30"/>
      <c r="E63" s="38" t="s">
        <v>161</v>
      </c>
      <c r="F63" s="28"/>
      <c r="G63" s="28"/>
      <c r="H63" s="32"/>
      <c r="I63" s="33"/>
      <c r="J63" s="34"/>
      <c r="K63" s="39">
        <f>K64+K66+K68</f>
        <v>0</v>
      </c>
      <c r="L63" s="40"/>
    </row>
    <row r="64" spans="1:12" ht="15">
      <c r="A64" s="57" t="s">
        <v>162</v>
      </c>
      <c r="B64" s="28"/>
      <c r="C64" s="29"/>
      <c r="D64" s="30"/>
      <c r="E64" s="38" t="s">
        <v>163</v>
      </c>
      <c r="F64" s="28"/>
      <c r="G64" s="28"/>
      <c r="H64" s="32"/>
      <c r="I64" s="33"/>
      <c r="J64" s="34"/>
      <c r="K64" s="39">
        <f>K65</f>
        <v>0</v>
      </c>
      <c r="L64" s="40"/>
    </row>
    <row r="65" spans="1:12" ht="15">
      <c r="A65" s="41" t="s">
        <v>164</v>
      </c>
      <c r="B65" s="46" t="s">
        <v>165</v>
      </c>
      <c r="C65" s="43" t="s">
        <v>26</v>
      </c>
      <c r="D65" s="44"/>
      <c r="E65" s="45" t="s">
        <v>166</v>
      </c>
      <c r="F65" s="46" t="s">
        <v>77</v>
      </c>
      <c r="G65" s="46" t="s">
        <v>167</v>
      </c>
      <c r="H65" s="47"/>
      <c r="I65" s="48"/>
      <c r="J65" s="49"/>
      <c r="K65" s="48"/>
      <c r="L65" s="50"/>
    </row>
    <row r="66" spans="1:12" ht="15">
      <c r="A66" s="57" t="s">
        <v>168</v>
      </c>
      <c r="B66" s="28"/>
      <c r="C66" s="29"/>
      <c r="D66" s="30"/>
      <c r="E66" s="38" t="s">
        <v>169</v>
      </c>
      <c r="F66" s="28"/>
      <c r="G66" s="28"/>
      <c r="H66" s="32"/>
      <c r="I66" s="33"/>
      <c r="J66" s="34"/>
      <c r="K66" s="39"/>
      <c r="L66" s="40"/>
    </row>
    <row r="67" spans="1:12" ht="15">
      <c r="A67" s="41" t="s">
        <v>170</v>
      </c>
      <c r="B67" s="46" t="s">
        <v>165</v>
      </c>
      <c r="C67" s="43" t="s">
        <v>26</v>
      </c>
      <c r="D67" s="44"/>
      <c r="E67" s="45" t="s">
        <v>166</v>
      </c>
      <c r="F67" s="46" t="s">
        <v>77</v>
      </c>
      <c r="G67" s="46" t="s">
        <v>171</v>
      </c>
      <c r="H67" s="47"/>
      <c r="I67" s="48"/>
      <c r="J67" s="49"/>
      <c r="K67" s="48"/>
      <c r="L67" s="50"/>
    </row>
    <row r="68" spans="1:12" ht="15">
      <c r="A68" s="57" t="s">
        <v>172</v>
      </c>
      <c r="B68" s="28"/>
      <c r="C68" s="29"/>
      <c r="D68" s="30"/>
      <c r="E68" s="38" t="s">
        <v>173</v>
      </c>
      <c r="F68" s="28"/>
      <c r="G68" s="28"/>
      <c r="H68" s="32"/>
      <c r="I68" s="33"/>
      <c r="J68" s="34"/>
      <c r="K68" s="39"/>
      <c r="L68" s="40"/>
    </row>
    <row r="69" spans="1:12" ht="15">
      <c r="A69" s="41" t="s">
        <v>174</v>
      </c>
      <c r="B69" s="46" t="s">
        <v>175</v>
      </c>
      <c r="C69" s="43" t="s">
        <v>26</v>
      </c>
      <c r="D69" s="44"/>
      <c r="E69" s="45" t="s">
        <v>176</v>
      </c>
      <c r="F69" s="46" t="s">
        <v>28</v>
      </c>
      <c r="G69" s="46" t="s">
        <v>177</v>
      </c>
      <c r="H69" s="47"/>
      <c r="I69" s="48"/>
      <c r="J69" s="49"/>
      <c r="K69" s="48"/>
      <c r="L69" s="50"/>
    </row>
    <row r="70" spans="1:12" ht="15">
      <c r="A70" s="37">
        <v>5.3</v>
      </c>
      <c r="B70" s="28"/>
      <c r="C70" s="29"/>
      <c r="D70" s="30"/>
      <c r="E70" s="38" t="s">
        <v>178</v>
      </c>
      <c r="F70" s="28"/>
      <c r="G70" s="28"/>
      <c r="H70" s="32"/>
      <c r="I70" s="33"/>
      <c r="J70" s="34"/>
      <c r="K70" s="39">
        <f>K71+K72</f>
        <v>0</v>
      </c>
      <c r="L70" s="40"/>
    </row>
    <row r="71" spans="1:12" ht="15">
      <c r="A71" s="41" t="s">
        <v>179</v>
      </c>
      <c r="B71" s="46" t="s">
        <v>180</v>
      </c>
      <c r="C71" s="43" t="s">
        <v>26</v>
      </c>
      <c r="D71" s="44"/>
      <c r="E71" s="45" t="s">
        <v>181</v>
      </c>
      <c r="F71" s="46" t="s">
        <v>55</v>
      </c>
      <c r="G71" s="46" t="s">
        <v>182</v>
      </c>
      <c r="H71" s="47"/>
      <c r="I71" s="48"/>
      <c r="J71" s="49"/>
      <c r="K71" s="48"/>
      <c r="L71" s="50"/>
    </row>
    <row r="72" spans="1:12" ht="15">
      <c r="A72" s="41" t="s">
        <v>183</v>
      </c>
      <c r="B72" s="46" t="s">
        <v>184</v>
      </c>
      <c r="C72" s="43" t="s">
        <v>26</v>
      </c>
      <c r="D72" s="44"/>
      <c r="E72" s="45" t="s">
        <v>185</v>
      </c>
      <c r="F72" s="46" t="s">
        <v>55</v>
      </c>
      <c r="G72" s="46" t="s">
        <v>186</v>
      </c>
      <c r="H72" s="47"/>
      <c r="I72" s="48"/>
      <c r="J72" s="49"/>
      <c r="K72" s="48"/>
      <c r="L72" s="50"/>
    </row>
    <row r="73" spans="1:12" ht="15">
      <c r="A73" s="27">
        <v>6</v>
      </c>
      <c r="B73" s="28"/>
      <c r="C73" s="29"/>
      <c r="D73" s="30"/>
      <c r="E73" s="31" t="s">
        <v>187</v>
      </c>
      <c r="F73" s="28"/>
      <c r="G73" s="28"/>
      <c r="H73" s="32"/>
      <c r="I73" s="33"/>
      <c r="J73" s="34"/>
      <c r="K73" s="54">
        <f>K74+K76+K83+K87</f>
        <v>0</v>
      </c>
      <c r="L73" s="55"/>
    </row>
    <row r="74" spans="1:12" ht="15">
      <c r="A74" s="37">
        <v>6.1</v>
      </c>
      <c r="B74" s="28"/>
      <c r="C74" s="29"/>
      <c r="D74" s="30"/>
      <c r="E74" s="38" t="s">
        <v>135</v>
      </c>
      <c r="F74" s="28"/>
      <c r="G74" s="28"/>
      <c r="H74" s="32"/>
      <c r="I74" s="33"/>
      <c r="J74" s="34"/>
      <c r="K74" s="39">
        <f>K75</f>
        <v>0</v>
      </c>
      <c r="L74" s="40"/>
    </row>
    <row r="75" spans="1:12" ht="15">
      <c r="A75" s="41" t="s">
        <v>188</v>
      </c>
      <c r="B75" s="46" t="s">
        <v>189</v>
      </c>
      <c r="C75" s="43" t="s">
        <v>26</v>
      </c>
      <c r="D75" s="44"/>
      <c r="E75" s="45" t="s">
        <v>190</v>
      </c>
      <c r="F75" s="46" t="s">
        <v>55</v>
      </c>
      <c r="G75" s="46" t="s">
        <v>81</v>
      </c>
      <c r="H75" s="47"/>
      <c r="I75" s="48"/>
      <c r="J75" s="49"/>
      <c r="K75" s="48"/>
      <c r="L75" s="50"/>
    </row>
    <row r="76" spans="1:12" ht="15">
      <c r="A76" s="37">
        <v>6.2</v>
      </c>
      <c r="B76" s="28"/>
      <c r="C76" s="29"/>
      <c r="D76" s="30"/>
      <c r="E76" s="38" t="s">
        <v>191</v>
      </c>
      <c r="F76" s="28"/>
      <c r="G76" s="28"/>
      <c r="H76" s="32"/>
      <c r="I76" s="33"/>
      <c r="J76" s="34"/>
      <c r="K76" s="39">
        <f>SUM(K77:L82)</f>
        <v>0</v>
      </c>
      <c r="L76" s="40"/>
    </row>
    <row r="77" spans="1:12" ht="15">
      <c r="A77" s="41" t="s">
        <v>192</v>
      </c>
      <c r="B77" s="46" t="s">
        <v>141</v>
      </c>
      <c r="C77" s="43" t="s">
        <v>26</v>
      </c>
      <c r="D77" s="44"/>
      <c r="E77" s="45" t="s">
        <v>142</v>
      </c>
      <c r="F77" s="46" t="s">
        <v>28</v>
      </c>
      <c r="G77" s="46" t="s">
        <v>193</v>
      </c>
      <c r="H77" s="47"/>
      <c r="I77" s="48"/>
      <c r="J77" s="49"/>
      <c r="K77" s="48"/>
      <c r="L77" s="50"/>
    </row>
    <row r="78" spans="1:12" ht="15">
      <c r="A78" s="41" t="s">
        <v>194</v>
      </c>
      <c r="B78" s="46" t="s">
        <v>124</v>
      </c>
      <c r="C78" s="43" t="s">
        <v>26</v>
      </c>
      <c r="D78" s="44"/>
      <c r="E78" s="45" t="s">
        <v>125</v>
      </c>
      <c r="F78" s="46" t="s">
        <v>77</v>
      </c>
      <c r="G78" s="46" t="s">
        <v>195</v>
      </c>
      <c r="H78" s="47"/>
      <c r="I78" s="48"/>
      <c r="J78" s="49"/>
      <c r="K78" s="48"/>
      <c r="L78" s="50"/>
    </row>
    <row r="79" spans="1:12" ht="15">
      <c r="A79" s="41" t="s">
        <v>196</v>
      </c>
      <c r="B79" s="46" t="s">
        <v>127</v>
      </c>
      <c r="C79" s="43" t="s">
        <v>26</v>
      </c>
      <c r="D79" s="44"/>
      <c r="E79" s="45" t="s">
        <v>128</v>
      </c>
      <c r="F79" s="46" t="s">
        <v>129</v>
      </c>
      <c r="G79" s="46" t="s">
        <v>197</v>
      </c>
      <c r="H79" s="47"/>
      <c r="I79" s="48"/>
      <c r="J79" s="49"/>
      <c r="K79" s="48"/>
      <c r="L79" s="50"/>
    </row>
    <row r="80" spans="1:12" ht="15">
      <c r="A80" s="41" t="s">
        <v>198</v>
      </c>
      <c r="B80" s="46" t="s">
        <v>199</v>
      </c>
      <c r="C80" s="43" t="s">
        <v>26</v>
      </c>
      <c r="D80" s="44"/>
      <c r="E80" s="45" t="s">
        <v>200</v>
      </c>
      <c r="F80" s="46" t="s">
        <v>77</v>
      </c>
      <c r="G80" s="46" t="s">
        <v>201</v>
      </c>
      <c r="H80" s="47"/>
      <c r="I80" s="48"/>
      <c r="J80" s="49"/>
      <c r="K80" s="48"/>
      <c r="L80" s="50"/>
    </row>
    <row r="81" spans="1:12" ht="22.5">
      <c r="A81" s="41" t="s">
        <v>202</v>
      </c>
      <c r="B81" s="46" t="s">
        <v>203</v>
      </c>
      <c r="C81" s="43" t="s">
        <v>26</v>
      </c>
      <c r="D81" s="44"/>
      <c r="E81" s="51" t="s">
        <v>204</v>
      </c>
      <c r="F81" s="46" t="s">
        <v>77</v>
      </c>
      <c r="G81" s="46" t="s">
        <v>201</v>
      </c>
      <c r="H81" s="47"/>
      <c r="I81" s="48"/>
      <c r="J81" s="49"/>
      <c r="K81" s="48"/>
      <c r="L81" s="50"/>
    </row>
    <row r="82" spans="1:12" ht="22.5">
      <c r="A82" s="41" t="s">
        <v>205</v>
      </c>
      <c r="B82" s="46" t="s">
        <v>158</v>
      </c>
      <c r="C82" s="43" t="s">
        <v>26</v>
      </c>
      <c r="D82" s="44"/>
      <c r="E82" s="51" t="s">
        <v>159</v>
      </c>
      <c r="F82" s="46" t="s">
        <v>28</v>
      </c>
      <c r="G82" s="46" t="s">
        <v>206</v>
      </c>
      <c r="H82" s="47"/>
      <c r="I82" s="48"/>
      <c r="J82" s="49"/>
      <c r="K82" s="48"/>
      <c r="L82" s="50"/>
    </row>
    <row r="83" spans="1:12" ht="15">
      <c r="A83" s="37">
        <v>6.3</v>
      </c>
      <c r="B83" s="28"/>
      <c r="C83" s="29"/>
      <c r="D83" s="30"/>
      <c r="E83" s="38" t="s">
        <v>207</v>
      </c>
      <c r="F83" s="28"/>
      <c r="G83" s="28"/>
      <c r="H83" s="32"/>
      <c r="I83" s="33"/>
      <c r="J83" s="34"/>
      <c r="K83" s="39">
        <f>K84+K85+K86</f>
        <v>0</v>
      </c>
      <c r="L83" s="40"/>
    </row>
    <row r="84" spans="1:12" ht="15">
      <c r="A84" s="41" t="s">
        <v>208</v>
      </c>
      <c r="B84" s="46" t="s">
        <v>209</v>
      </c>
      <c r="C84" s="43" t="s">
        <v>26</v>
      </c>
      <c r="D84" s="44"/>
      <c r="E84" s="45" t="s">
        <v>210</v>
      </c>
      <c r="F84" s="46" t="s">
        <v>129</v>
      </c>
      <c r="G84" s="46" t="s">
        <v>211</v>
      </c>
      <c r="H84" s="47"/>
      <c r="I84" s="48"/>
      <c r="J84" s="49"/>
      <c r="K84" s="48"/>
      <c r="L84" s="50"/>
    </row>
    <row r="85" spans="1:12" ht="15">
      <c r="A85" s="58" t="s">
        <v>212</v>
      </c>
      <c r="B85" s="59" t="s">
        <v>213</v>
      </c>
      <c r="C85" s="43" t="s">
        <v>26</v>
      </c>
      <c r="D85" s="44"/>
      <c r="E85" s="60" t="s">
        <v>214</v>
      </c>
      <c r="F85" s="59" t="s">
        <v>129</v>
      </c>
      <c r="G85" s="59" t="s">
        <v>215</v>
      </c>
      <c r="H85" s="61"/>
      <c r="I85" s="48"/>
      <c r="J85" s="49"/>
      <c r="K85" s="48"/>
      <c r="L85" s="50"/>
    </row>
    <row r="86" spans="1:12" ht="15">
      <c r="A86" s="62" t="s">
        <v>216</v>
      </c>
      <c r="B86" s="62" t="s">
        <v>217</v>
      </c>
      <c r="C86" s="63" t="s">
        <v>218</v>
      </c>
      <c r="D86" s="63"/>
      <c r="E86" s="64" t="s">
        <v>219</v>
      </c>
      <c r="F86" s="62" t="s">
        <v>66</v>
      </c>
      <c r="G86" s="62" t="s">
        <v>139</v>
      </c>
      <c r="H86" s="65"/>
      <c r="I86" s="48"/>
      <c r="J86" s="49"/>
      <c r="K86" s="48"/>
      <c r="L86" s="50"/>
    </row>
    <row r="87" spans="1:12" ht="15">
      <c r="A87" s="66">
        <v>6.4</v>
      </c>
      <c r="B87" s="67"/>
      <c r="C87" s="68"/>
      <c r="D87" s="68"/>
      <c r="E87" s="69" t="s">
        <v>173</v>
      </c>
      <c r="F87" s="70"/>
      <c r="G87" s="70"/>
      <c r="H87" s="71"/>
      <c r="I87" s="72"/>
      <c r="J87" s="72"/>
      <c r="K87" s="73">
        <f>K88+K89</f>
        <v>0</v>
      </c>
      <c r="L87" s="74"/>
    </row>
    <row r="88" spans="1:12" ht="15">
      <c r="A88" s="62" t="s">
        <v>220</v>
      </c>
      <c r="B88" s="62" t="s">
        <v>221</v>
      </c>
      <c r="C88" s="63" t="s">
        <v>218</v>
      </c>
      <c r="D88" s="63"/>
      <c r="E88" s="64" t="s">
        <v>222</v>
      </c>
      <c r="F88" s="62" t="s">
        <v>223</v>
      </c>
      <c r="G88" s="62" t="s">
        <v>224</v>
      </c>
      <c r="H88" s="75">
        <f>'[1]COMPOSIÇÕES'!H9</f>
        <v>0</v>
      </c>
      <c r="I88" s="48">
        <f aca="true" t="shared" si="0" ref="I84:I89">H88*(1+$D$15)</f>
        <v>0</v>
      </c>
      <c r="J88" s="49"/>
      <c r="K88" s="48">
        <f aca="true" t="shared" si="1" ref="K84:K89">I88*G88</f>
        <v>0</v>
      </c>
      <c r="L88" s="50"/>
    </row>
    <row r="89" spans="1:12" ht="15">
      <c r="A89" s="62" t="s">
        <v>225</v>
      </c>
      <c r="B89" s="62" t="s">
        <v>226</v>
      </c>
      <c r="C89" s="63" t="s">
        <v>218</v>
      </c>
      <c r="D89" s="63"/>
      <c r="E89" s="64" t="s">
        <v>227</v>
      </c>
      <c r="F89" s="62" t="s">
        <v>223</v>
      </c>
      <c r="G89" s="62" t="s">
        <v>224</v>
      </c>
      <c r="H89" s="75">
        <f>'[1]COMPOSIÇÕES'!H17</f>
        <v>0</v>
      </c>
      <c r="I89" s="48">
        <f t="shared" si="0"/>
        <v>0</v>
      </c>
      <c r="J89" s="49"/>
      <c r="K89" s="48">
        <f t="shared" si="1"/>
        <v>0</v>
      </c>
      <c r="L89" s="50"/>
    </row>
    <row r="90" spans="1:12" ht="15">
      <c r="A90" s="76">
        <v>7</v>
      </c>
      <c r="B90" s="77"/>
      <c r="C90" s="29"/>
      <c r="D90" s="30"/>
      <c r="E90" s="78" t="s">
        <v>228</v>
      </c>
      <c r="F90" s="77"/>
      <c r="G90" s="77"/>
      <c r="H90" s="79"/>
      <c r="I90" s="80"/>
      <c r="J90" s="81"/>
      <c r="K90" s="54">
        <f>K91+K99+K107+K116</f>
        <v>0</v>
      </c>
      <c r="L90" s="55"/>
    </row>
    <row r="91" spans="1:12" ht="15">
      <c r="A91" s="37">
        <v>7.1</v>
      </c>
      <c r="B91" s="28"/>
      <c r="C91" s="29"/>
      <c r="D91" s="30"/>
      <c r="E91" s="38" t="s">
        <v>135</v>
      </c>
      <c r="F91" s="28"/>
      <c r="G91" s="28"/>
      <c r="H91" s="32"/>
      <c r="I91" s="33"/>
      <c r="J91" s="34"/>
      <c r="K91" s="39">
        <f>SUM(K92:L98)</f>
        <v>0</v>
      </c>
      <c r="L91" s="40"/>
    </row>
    <row r="92" spans="1:12" ht="15">
      <c r="A92" s="41" t="s">
        <v>229</v>
      </c>
      <c r="B92" s="46" t="s">
        <v>137</v>
      </c>
      <c r="C92" s="43" t="s">
        <v>26</v>
      </c>
      <c r="D92" s="44"/>
      <c r="E92" s="45" t="s">
        <v>138</v>
      </c>
      <c r="F92" s="46" t="s">
        <v>55</v>
      </c>
      <c r="G92" s="46" t="s">
        <v>230</v>
      </c>
      <c r="H92" s="47"/>
      <c r="I92" s="48"/>
      <c r="J92" s="49"/>
      <c r="K92" s="48"/>
      <c r="L92" s="50"/>
    </row>
    <row r="93" spans="1:12" ht="15">
      <c r="A93" s="41" t="s">
        <v>231</v>
      </c>
      <c r="B93" s="46" t="s">
        <v>141</v>
      </c>
      <c r="C93" s="43" t="s">
        <v>26</v>
      </c>
      <c r="D93" s="44"/>
      <c r="E93" s="45" t="s">
        <v>142</v>
      </c>
      <c r="F93" s="46" t="s">
        <v>28</v>
      </c>
      <c r="G93" s="46" t="s">
        <v>232</v>
      </c>
      <c r="H93" s="47"/>
      <c r="I93" s="48"/>
      <c r="J93" s="49"/>
      <c r="K93" s="48"/>
      <c r="L93" s="50"/>
    </row>
    <row r="94" spans="1:12" ht="15">
      <c r="A94" s="41" t="s">
        <v>233</v>
      </c>
      <c r="B94" s="46" t="s">
        <v>124</v>
      </c>
      <c r="C94" s="43" t="s">
        <v>26</v>
      </c>
      <c r="D94" s="44"/>
      <c r="E94" s="45" t="s">
        <v>125</v>
      </c>
      <c r="F94" s="46" t="s">
        <v>77</v>
      </c>
      <c r="G94" s="46" t="s">
        <v>234</v>
      </c>
      <c r="H94" s="47"/>
      <c r="I94" s="48"/>
      <c r="J94" s="49"/>
      <c r="K94" s="48"/>
      <c r="L94" s="50"/>
    </row>
    <row r="95" spans="1:12" ht="15">
      <c r="A95" s="41" t="s">
        <v>235</v>
      </c>
      <c r="B95" s="46" t="s">
        <v>147</v>
      </c>
      <c r="C95" s="43" t="s">
        <v>26</v>
      </c>
      <c r="D95" s="44"/>
      <c r="E95" s="45" t="s">
        <v>148</v>
      </c>
      <c r="F95" s="46" t="s">
        <v>129</v>
      </c>
      <c r="G95" s="46" t="s">
        <v>236</v>
      </c>
      <c r="H95" s="47"/>
      <c r="I95" s="48"/>
      <c r="J95" s="49"/>
      <c r="K95" s="48"/>
      <c r="L95" s="50"/>
    </row>
    <row r="96" spans="1:12" ht="15">
      <c r="A96" s="41" t="s">
        <v>237</v>
      </c>
      <c r="B96" s="46" t="s">
        <v>151</v>
      </c>
      <c r="C96" s="43" t="s">
        <v>26</v>
      </c>
      <c r="D96" s="44"/>
      <c r="E96" s="45" t="s">
        <v>152</v>
      </c>
      <c r="F96" s="46" t="s">
        <v>77</v>
      </c>
      <c r="G96" s="46" t="s">
        <v>238</v>
      </c>
      <c r="H96" s="47"/>
      <c r="I96" s="48"/>
      <c r="J96" s="49"/>
      <c r="K96" s="48"/>
      <c r="L96" s="50"/>
    </row>
    <row r="97" spans="1:12" ht="15">
      <c r="A97" s="41" t="s">
        <v>239</v>
      </c>
      <c r="B97" s="46" t="s">
        <v>155</v>
      </c>
      <c r="C97" s="43" t="s">
        <v>26</v>
      </c>
      <c r="D97" s="44"/>
      <c r="E97" s="45" t="s">
        <v>156</v>
      </c>
      <c r="F97" s="46" t="s">
        <v>77</v>
      </c>
      <c r="G97" s="46" t="s">
        <v>238</v>
      </c>
      <c r="H97" s="47"/>
      <c r="I97" s="48"/>
      <c r="J97" s="49"/>
      <c r="K97" s="48"/>
      <c r="L97" s="50"/>
    </row>
    <row r="98" spans="1:12" ht="22.5">
      <c r="A98" s="41" t="s">
        <v>240</v>
      </c>
      <c r="B98" s="46" t="s">
        <v>158</v>
      </c>
      <c r="C98" s="43" t="s">
        <v>26</v>
      </c>
      <c r="D98" s="44"/>
      <c r="E98" s="51" t="s">
        <v>159</v>
      </c>
      <c r="F98" s="46" t="s">
        <v>28</v>
      </c>
      <c r="G98" s="46" t="s">
        <v>241</v>
      </c>
      <c r="H98" s="47"/>
      <c r="I98" s="48"/>
      <c r="J98" s="49"/>
      <c r="K98" s="48"/>
      <c r="L98" s="50"/>
    </row>
    <row r="99" spans="1:12" ht="15">
      <c r="A99" s="37">
        <v>7.2</v>
      </c>
      <c r="B99" s="28"/>
      <c r="C99" s="29"/>
      <c r="D99" s="30"/>
      <c r="E99" s="38" t="s">
        <v>242</v>
      </c>
      <c r="F99" s="28"/>
      <c r="G99" s="28"/>
      <c r="H99" s="32"/>
      <c r="I99" s="33"/>
      <c r="J99" s="34"/>
      <c r="K99" s="39">
        <f>SUM(K100:L106)</f>
        <v>0</v>
      </c>
      <c r="L99" s="40"/>
    </row>
    <row r="100" spans="1:12" ht="15">
      <c r="A100" s="41" t="s">
        <v>243</v>
      </c>
      <c r="B100" s="46" t="s">
        <v>244</v>
      </c>
      <c r="C100" s="43" t="s">
        <v>26</v>
      </c>
      <c r="D100" s="44"/>
      <c r="E100" s="45" t="s">
        <v>245</v>
      </c>
      <c r="F100" s="46" t="s">
        <v>28</v>
      </c>
      <c r="G100" s="46" t="s">
        <v>246</v>
      </c>
      <c r="H100" s="47"/>
      <c r="I100" s="48"/>
      <c r="J100" s="49"/>
      <c r="K100" s="48"/>
      <c r="L100" s="50"/>
    </row>
    <row r="101" spans="1:12" ht="15">
      <c r="A101" s="41" t="s">
        <v>247</v>
      </c>
      <c r="B101" s="46" t="s">
        <v>147</v>
      </c>
      <c r="C101" s="43" t="s">
        <v>26</v>
      </c>
      <c r="D101" s="44"/>
      <c r="E101" s="45" t="s">
        <v>148</v>
      </c>
      <c r="F101" s="46" t="s">
        <v>129</v>
      </c>
      <c r="G101" s="46" t="s">
        <v>248</v>
      </c>
      <c r="H101" s="47"/>
      <c r="I101" s="48"/>
      <c r="J101" s="49"/>
      <c r="K101" s="48"/>
      <c r="L101" s="50"/>
    </row>
    <row r="102" spans="1:12" ht="15">
      <c r="A102" s="41" t="s">
        <v>249</v>
      </c>
      <c r="B102" s="46" t="s">
        <v>250</v>
      </c>
      <c r="C102" s="43" t="s">
        <v>26</v>
      </c>
      <c r="D102" s="44"/>
      <c r="E102" s="45" t="s">
        <v>251</v>
      </c>
      <c r="F102" s="46" t="s">
        <v>129</v>
      </c>
      <c r="G102" s="46" t="s">
        <v>252</v>
      </c>
      <c r="H102" s="47"/>
      <c r="I102" s="48"/>
      <c r="J102" s="49"/>
      <c r="K102" s="48"/>
      <c r="L102" s="50"/>
    </row>
    <row r="103" spans="1:12" ht="15">
      <c r="A103" s="41" t="s">
        <v>253</v>
      </c>
      <c r="B103" s="46" t="s">
        <v>151</v>
      </c>
      <c r="C103" s="43" t="s">
        <v>26</v>
      </c>
      <c r="D103" s="44"/>
      <c r="E103" s="45" t="s">
        <v>152</v>
      </c>
      <c r="F103" s="46" t="s">
        <v>77</v>
      </c>
      <c r="G103" s="46" t="s">
        <v>254</v>
      </c>
      <c r="H103" s="47"/>
      <c r="I103" s="48"/>
      <c r="J103" s="49"/>
      <c r="K103" s="48"/>
      <c r="L103" s="50"/>
    </row>
    <row r="104" spans="1:12" ht="15">
      <c r="A104" s="41" t="s">
        <v>255</v>
      </c>
      <c r="B104" s="46" t="s">
        <v>256</v>
      </c>
      <c r="C104" s="43" t="s">
        <v>26</v>
      </c>
      <c r="D104" s="44"/>
      <c r="E104" s="45" t="s">
        <v>257</v>
      </c>
      <c r="F104" s="46" t="s">
        <v>77</v>
      </c>
      <c r="G104" s="46" t="s">
        <v>254</v>
      </c>
      <c r="H104" s="47"/>
      <c r="I104" s="48"/>
      <c r="J104" s="49"/>
      <c r="K104" s="48"/>
      <c r="L104" s="50"/>
    </row>
    <row r="105" spans="1:12" ht="22.5">
      <c r="A105" s="41" t="s">
        <v>258</v>
      </c>
      <c r="B105" s="46" t="s">
        <v>259</v>
      </c>
      <c r="C105" s="43" t="s">
        <v>26</v>
      </c>
      <c r="D105" s="44"/>
      <c r="E105" s="51" t="s">
        <v>260</v>
      </c>
      <c r="F105" s="46" t="s">
        <v>28</v>
      </c>
      <c r="G105" s="46" t="s">
        <v>261</v>
      </c>
      <c r="H105" s="47"/>
      <c r="I105" s="48"/>
      <c r="J105" s="49"/>
      <c r="K105" s="48"/>
      <c r="L105" s="50"/>
    </row>
    <row r="106" spans="1:12" ht="15">
      <c r="A106" s="41" t="s">
        <v>262</v>
      </c>
      <c r="B106" s="46" t="s">
        <v>263</v>
      </c>
      <c r="C106" s="43" t="s">
        <v>26</v>
      </c>
      <c r="D106" s="44"/>
      <c r="E106" s="45" t="s">
        <v>264</v>
      </c>
      <c r="F106" s="46" t="s">
        <v>28</v>
      </c>
      <c r="G106" s="46" t="s">
        <v>261</v>
      </c>
      <c r="H106" s="47"/>
      <c r="I106" s="48"/>
      <c r="J106" s="49"/>
      <c r="K106" s="48"/>
      <c r="L106" s="50"/>
    </row>
    <row r="107" spans="1:12" ht="15">
      <c r="A107" s="37">
        <v>7.3</v>
      </c>
      <c r="B107" s="28"/>
      <c r="C107" s="29"/>
      <c r="D107" s="30"/>
      <c r="E107" s="38" t="s">
        <v>265</v>
      </c>
      <c r="F107" s="28"/>
      <c r="G107" s="28"/>
      <c r="H107" s="32"/>
      <c r="I107" s="33"/>
      <c r="J107" s="34"/>
      <c r="K107" s="39">
        <f>SUM(K108:L115)</f>
        <v>0</v>
      </c>
      <c r="L107" s="40"/>
    </row>
    <row r="108" spans="1:12" ht="15">
      <c r="A108" s="41" t="s">
        <v>266</v>
      </c>
      <c r="B108" s="46" t="s">
        <v>267</v>
      </c>
      <c r="C108" s="43" t="s">
        <v>26</v>
      </c>
      <c r="D108" s="44"/>
      <c r="E108" s="45" t="s">
        <v>268</v>
      </c>
      <c r="F108" s="46" t="s">
        <v>28</v>
      </c>
      <c r="G108" s="46" t="s">
        <v>269</v>
      </c>
      <c r="H108" s="47"/>
      <c r="I108" s="48"/>
      <c r="J108" s="49"/>
      <c r="K108" s="48"/>
      <c r="L108" s="50"/>
    </row>
    <row r="109" spans="1:12" ht="15">
      <c r="A109" s="41" t="s">
        <v>270</v>
      </c>
      <c r="B109" s="46" t="s">
        <v>271</v>
      </c>
      <c r="C109" s="43" t="s">
        <v>26</v>
      </c>
      <c r="D109" s="44"/>
      <c r="E109" s="45" t="s">
        <v>272</v>
      </c>
      <c r="F109" s="46" t="s">
        <v>77</v>
      </c>
      <c r="G109" s="46" t="s">
        <v>273</v>
      </c>
      <c r="H109" s="47"/>
      <c r="I109" s="48"/>
      <c r="J109" s="49"/>
      <c r="K109" s="48"/>
      <c r="L109" s="50"/>
    </row>
    <row r="110" spans="1:12" ht="15">
      <c r="A110" s="41" t="s">
        <v>274</v>
      </c>
      <c r="B110" s="46" t="s">
        <v>147</v>
      </c>
      <c r="C110" s="43" t="s">
        <v>26</v>
      </c>
      <c r="D110" s="44"/>
      <c r="E110" s="45" t="s">
        <v>148</v>
      </c>
      <c r="F110" s="46" t="s">
        <v>129</v>
      </c>
      <c r="G110" s="46" t="s">
        <v>275</v>
      </c>
      <c r="H110" s="47"/>
      <c r="I110" s="48"/>
      <c r="J110" s="49"/>
      <c r="K110" s="48"/>
      <c r="L110" s="50"/>
    </row>
    <row r="111" spans="1:12" ht="15">
      <c r="A111" s="41" t="s">
        <v>276</v>
      </c>
      <c r="B111" s="46" t="s">
        <v>277</v>
      </c>
      <c r="C111" s="43" t="s">
        <v>26</v>
      </c>
      <c r="D111" s="44"/>
      <c r="E111" s="45" t="s">
        <v>278</v>
      </c>
      <c r="F111" s="46" t="s">
        <v>28</v>
      </c>
      <c r="G111" s="46" t="s">
        <v>269</v>
      </c>
      <c r="H111" s="47"/>
      <c r="I111" s="48"/>
      <c r="J111" s="49"/>
      <c r="K111" s="48"/>
      <c r="L111" s="50"/>
    </row>
    <row r="112" spans="1:12" ht="15">
      <c r="A112" s="41" t="s">
        <v>279</v>
      </c>
      <c r="B112" s="46" t="s">
        <v>280</v>
      </c>
      <c r="C112" s="43" t="s">
        <v>26</v>
      </c>
      <c r="D112" s="44"/>
      <c r="E112" s="45" t="s">
        <v>281</v>
      </c>
      <c r="F112" s="46" t="s">
        <v>28</v>
      </c>
      <c r="G112" s="46" t="s">
        <v>269</v>
      </c>
      <c r="H112" s="47"/>
      <c r="I112" s="48"/>
      <c r="J112" s="49"/>
      <c r="K112" s="48"/>
      <c r="L112" s="50"/>
    </row>
    <row r="113" spans="1:12" ht="15">
      <c r="A113" s="41" t="s">
        <v>282</v>
      </c>
      <c r="B113" s="46" t="s">
        <v>283</v>
      </c>
      <c r="C113" s="43" t="s">
        <v>26</v>
      </c>
      <c r="D113" s="44"/>
      <c r="E113" s="45" t="s">
        <v>284</v>
      </c>
      <c r="F113" s="46" t="s">
        <v>28</v>
      </c>
      <c r="G113" s="46" t="s">
        <v>269</v>
      </c>
      <c r="H113" s="47"/>
      <c r="I113" s="48"/>
      <c r="J113" s="49"/>
      <c r="K113" s="48"/>
      <c r="L113" s="50"/>
    </row>
    <row r="114" spans="1:12" ht="15">
      <c r="A114" s="41" t="s">
        <v>285</v>
      </c>
      <c r="B114" s="46" t="s">
        <v>127</v>
      </c>
      <c r="C114" s="43" t="s">
        <v>26</v>
      </c>
      <c r="D114" s="44"/>
      <c r="E114" s="45" t="s">
        <v>128</v>
      </c>
      <c r="F114" s="46" t="s">
        <v>129</v>
      </c>
      <c r="G114" s="46" t="s">
        <v>286</v>
      </c>
      <c r="H114" s="47"/>
      <c r="I114" s="48"/>
      <c r="J114" s="49"/>
      <c r="K114" s="48"/>
      <c r="L114" s="50"/>
    </row>
    <row r="115" spans="1:12" ht="15">
      <c r="A115" s="41" t="s">
        <v>287</v>
      </c>
      <c r="B115" s="46" t="s">
        <v>131</v>
      </c>
      <c r="C115" s="43" t="s">
        <v>26</v>
      </c>
      <c r="D115" s="44"/>
      <c r="E115" s="45" t="s">
        <v>132</v>
      </c>
      <c r="F115" s="46" t="s">
        <v>77</v>
      </c>
      <c r="G115" s="46" t="s">
        <v>288</v>
      </c>
      <c r="H115" s="47"/>
      <c r="I115" s="48"/>
      <c r="J115" s="49"/>
      <c r="K115" s="48"/>
      <c r="L115" s="50"/>
    </row>
    <row r="116" spans="1:12" ht="15">
      <c r="A116" s="37">
        <v>7.4</v>
      </c>
      <c r="B116" s="28"/>
      <c r="C116" s="29"/>
      <c r="D116" s="30"/>
      <c r="E116" s="38" t="s">
        <v>289</v>
      </c>
      <c r="F116" s="28"/>
      <c r="G116" s="28"/>
      <c r="H116" s="32"/>
      <c r="I116" s="33"/>
      <c r="J116" s="34"/>
      <c r="K116" s="39">
        <f>K117</f>
        <v>0</v>
      </c>
      <c r="L116" s="40"/>
    </row>
    <row r="117" spans="1:12" ht="15">
      <c r="A117" s="41" t="s">
        <v>290</v>
      </c>
      <c r="B117" s="46" t="s">
        <v>184</v>
      </c>
      <c r="C117" s="43" t="s">
        <v>26</v>
      </c>
      <c r="D117" s="44"/>
      <c r="E117" s="45" t="s">
        <v>185</v>
      </c>
      <c r="F117" s="46" t="s">
        <v>55</v>
      </c>
      <c r="G117" s="46" t="s">
        <v>291</v>
      </c>
      <c r="H117" s="47"/>
      <c r="I117" s="48"/>
      <c r="J117" s="49"/>
      <c r="K117" s="48"/>
      <c r="L117" s="50"/>
    </row>
    <row r="118" spans="1:12" ht="15">
      <c r="A118" s="27">
        <v>8</v>
      </c>
      <c r="B118" s="28"/>
      <c r="C118" s="29"/>
      <c r="D118" s="30"/>
      <c r="E118" s="31" t="s">
        <v>292</v>
      </c>
      <c r="F118" s="28"/>
      <c r="G118" s="28"/>
      <c r="H118" s="32"/>
      <c r="I118" s="33"/>
      <c r="J118" s="34"/>
      <c r="K118" s="54">
        <f>K119+K125</f>
        <v>0</v>
      </c>
      <c r="L118" s="55"/>
    </row>
    <row r="119" spans="1:12" ht="15">
      <c r="A119" s="37">
        <v>8.1</v>
      </c>
      <c r="B119" s="28"/>
      <c r="C119" s="29"/>
      <c r="D119" s="30"/>
      <c r="E119" s="38" t="s">
        <v>293</v>
      </c>
      <c r="F119" s="28"/>
      <c r="G119" s="28"/>
      <c r="H119" s="32"/>
      <c r="I119" s="33"/>
      <c r="J119" s="34"/>
      <c r="K119" s="39">
        <f>SUM(K120:L124)</f>
        <v>0</v>
      </c>
      <c r="L119" s="40"/>
    </row>
    <row r="120" spans="1:12" ht="15">
      <c r="A120" s="41" t="s">
        <v>294</v>
      </c>
      <c r="B120" s="46" t="s">
        <v>124</v>
      </c>
      <c r="C120" s="43" t="s">
        <v>26</v>
      </c>
      <c r="D120" s="44"/>
      <c r="E120" s="45" t="s">
        <v>125</v>
      </c>
      <c r="F120" s="46" t="s">
        <v>77</v>
      </c>
      <c r="G120" s="46" t="s">
        <v>295</v>
      </c>
      <c r="H120" s="47"/>
      <c r="I120" s="48"/>
      <c r="J120" s="49"/>
      <c r="K120" s="48"/>
      <c r="L120" s="50"/>
    </row>
    <row r="121" spans="1:12" ht="15">
      <c r="A121" s="41" t="s">
        <v>296</v>
      </c>
      <c r="B121" s="46" t="s">
        <v>147</v>
      </c>
      <c r="C121" s="43" t="s">
        <v>26</v>
      </c>
      <c r="D121" s="44"/>
      <c r="E121" s="45" t="s">
        <v>148</v>
      </c>
      <c r="F121" s="46" t="s">
        <v>129</v>
      </c>
      <c r="G121" s="46" t="s">
        <v>297</v>
      </c>
      <c r="H121" s="47"/>
      <c r="I121" s="48"/>
      <c r="J121" s="49"/>
      <c r="K121" s="48"/>
      <c r="L121" s="50"/>
    </row>
    <row r="122" spans="1:12" ht="15">
      <c r="A122" s="41" t="s">
        <v>298</v>
      </c>
      <c r="B122" s="46" t="s">
        <v>151</v>
      </c>
      <c r="C122" s="43" t="s">
        <v>26</v>
      </c>
      <c r="D122" s="44"/>
      <c r="E122" s="45" t="s">
        <v>152</v>
      </c>
      <c r="F122" s="46" t="s">
        <v>77</v>
      </c>
      <c r="G122" s="46" t="s">
        <v>299</v>
      </c>
      <c r="H122" s="47"/>
      <c r="I122" s="48"/>
      <c r="J122" s="49"/>
      <c r="K122" s="48"/>
      <c r="L122" s="50"/>
    </row>
    <row r="123" spans="1:12" ht="15">
      <c r="A123" s="41" t="s">
        <v>300</v>
      </c>
      <c r="B123" s="46" t="s">
        <v>155</v>
      </c>
      <c r="C123" s="43" t="s">
        <v>26</v>
      </c>
      <c r="D123" s="44"/>
      <c r="E123" s="45" t="s">
        <v>156</v>
      </c>
      <c r="F123" s="46" t="s">
        <v>77</v>
      </c>
      <c r="G123" s="46" t="s">
        <v>299</v>
      </c>
      <c r="H123" s="47"/>
      <c r="I123" s="48"/>
      <c r="J123" s="49"/>
      <c r="K123" s="48"/>
      <c r="L123" s="50"/>
    </row>
    <row r="124" spans="1:12" ht="22.5">
      <c r="A124" s="41" t="s">
        <v>301</v>
      </c>
      <c r="B124" s="46" t="s">
        <v>158</v>
      </c>
      <c r="C124" s="43" t="s">
        <v>26</v>
      </c>
      <c r="D124" s="44"/>
      <c r="E124" s="51" t="s">
        <v>159</v>
      </c>
      <c r="F124" s="46" t="s">
        <v>28</v>
      </c>
      <c r="G124" s="46" t="s">
        <v>302</v>
      </c>
      <c r="H124" s="47"/>
      <c r="I124" s="48"/>
      <c r="J124" s="49"/>
      <c r="K124" s="48"/>
      <c r="L124" s="50"/>
    </row>
    <row r="125" spans="1:12" ht="15">
      <c r="A125" s="37">
        <v>8.2</v>
      </c>
      <c r="B125" s="28"/>
      <c r="C125" s="29"/>
      <c r="D125" s="30"/>
      <c r="E125" s="38" t="s">
        <v>303</v>
      </c>
      <c r="F125" s="28"/>
      <c r="G125" s="28"/>
      <c r="H125" s="32"/>
      <c r="I125" s="33"/>
      <c r="J125" s="34"/>
      <c r="K125" s="39">
        <f>SUM(K126:L134)</f>
        <v>0</v>
      </c>
      <c r="L125" s="40"/>
    </row>
    <row r="126" spans="1:12" ht="45">
      <c r="A126" s="41" t="s">
        <v>304</v>
      </c>
      <c r="B126" s="82">
        <v>103207</v>
      </c>
      <c r="C126" s="43" t="s">
        <v>305</v>
      </c>
      <c r="D126" s="44"/>
      <c r="E126" s="51" t="s">
        <v>306</v>
      </c>
      <c r="F126" s="46" t="s">
        <v>66</v>
      </c>
      <c r="G126" s="46" t="s">
        <v>61</v>
      </c>
      <c r="H126" s="47"/>
      <c r="I126" s="48"/>
      <c r="J126" s="49"/>
      <c r="K126" s="48"/>
      <c r="L126" s="50"/>
    </row>
    <row r="127" spans="1:12" ht="33.75">
      <c r="A127" s="41" t="s">
        <v>307</v>
      </c>
      <c r="B127" s="82">
        <v>103208</v>
      </c>
      <c r="C127" s="43" t="s">
        <v>305</v>
      </c>
      <c r="D127" s="44"/>
      <c r="E127" s="51" t="s">
        <v>308</v>
      </c>
      <c r="F127" s="46" t="s">
        <v>66</v>
      </c>
      <c r="G127" s="46" t="s">
        <v>61</v>
      </c>
      <c r="H127" s="47"/>
      <c r="I127" s="48"/>
      <c r="J127" s="49"/>
      <c r="K127" s="48"/>
      <c r="L127" s="50"/>
    </row>
    <row r="128" spans="1:12" ht="33.75">
      <c r="A128" s="41" t="s">
        <v>309</v>
      </c>
      <c r="B128" s="82">
        <v>103185</v>
      </c>
      <c r="C128" s="43" t="s">
        <v>305</v>
      </c>
      <c r="D128" s="44"/>
      <c r="E128" s="51" t="s">
        <v>310</v>
      </c>
      <c r="F128" s="46" t="s">
        <v>66</v>
      </c>
      <c r="G128" s="46" t="s">
        <v>61</v>
      </c>
      <c r="H128" s="47"/>
      <c r="I128" s="48"/>
      <c r="J128" s="49"/>
      <c r="K128" s="48"/>
      <c r="L128" s="50"/>
    </row>
    <row r="129" spans="1:12" ht="33.75">
      <c r="A129" s="41" t="s">
        <v>311</v>
      </c>
      <c r="B129" s="82">
        <v>103209</v>
      </c>
      <c r="C129" s="43" t="s">
        <v>305</v>
      </c>
      <c r="D129" s="44"/>
      <c r="E129" s="51" t="s">
        <v>312</v>
      </c>
      <c r="F129" s="46" t="s">
        <v>66</v>
      </c>
      <c r="G129" s="46" t="s">
        <v>61</v>
      </c>
      <c r="H129" s="47"/>
      <c r="I129" s="48"/>
      <c r="J129" s="49"/>
      <c r="K129" s="48"/>
      <c r="L129" s="50"/>
    </row>
    <row r="130" spans="1:12" ht="33.75">
      <c r="A130" s="41" t="s">
        <v>313</v>
      </c>
      <c r="B130" s="82">
        <v>103205</v>
      </c>
      <c r="C130" s="43" t="s">
        <v>305</v>
      </c>
      <c r="D130" s="44"/>
      <c r="E130" s="51" t="s">
        <v>314</v>
      </c>
      <c r="F130" s="46" t="s">
        <v>66</v>
      </c>
      <c r="G130" s="46" t="s">
        <v>61</v>
      </c>
      <c r="H130" s="47"/>
      <c r="I130" s="48"/>
      <c r="J130" s="49"/>
      <c r="K130" s="48"/>
      <c r="L130" s="50"/>
    </row>
    <row r="131" spans="1:12" ht="45">
      <c r="A131" s="41" t="s">
        <v>315</v>
      </c>
      <c r="B131" s="82">
        <v>103187</v>
      </c>
      <c r="C131" s="43" t="s">
        <v>305</v>
      </c>
      <c r="D131" s="44"/>
      <c r="E131" s="51" t="s">
        <v>316</v>
      </c>
      <c r="F131" s="46" t="s">
        <v>66</v>
      </c>
      <c r="G131" s="46" t="s">
        <v>61</v>
      </c>
      <c r="H131" s="47"/>
      <c r="I131" s="48"/>
      <c r="J131" s="49"/>
      <c r="K131" s="48"/>
      <c r="L131" s="50"/>
    </row>
    <row r="132" spans="1:12" ht="45">
      <c r="A132" s="41" t="s">
        <v>317</v>
      </c>
      <c r="B132" s="82">
        <v>103188</v>
      </c>
      <c r="C132" s="43" t="s">
        <v>305</v>
      </c>
      <c r="D132" s="44"/>
      <c r="E132" s="51" t="s">
        <v>318</v>
      </c>
      <c r="F132" s="46" t="s">
        <v>66</v>
      </c>
      <c r="G132" s="46" t="s">
        <v>61</v>
      </c>
      <c r="H132" s="47"/>
      <c r="I132" s="48"/>
      <c r="J132" s="49"/>
      <c r="K132" s="48"/>
      <c r="L132" s="50"/>
    </row>
    <row r="133" spans="1:12" ht="33.75">
      <c r="A133" s="41" t="s">
        <v>319</v>
      </c>
      <c r="B133" s="82">
        <v>103206</v>
      </c>
      <c r="C133" s="43" t="s">
        <v>305</v>
      </c>
      <c r="D133" s="44"/>
      <c r="E133" s="51" t="s">
        <v>320</v>
      </c>
      <c r="F133" s="46" t="s">
        <v>66</v>
      </c>
      <c r="G133" s="46" t="s">
        <v>61</v>
      </c>
      <c r="H133" s="83"/>
      <c r="I133" s="48"/>
      <c r="J133" s="49"/>
      <c r="K133" s="48"/>
      <c r="L133" s="50"/>
    </row>
    <row r="134" spans="1:12" ht="33.75">
      <c r="A134" s="41" t="s">
        <v>321</v>
      </c>
      <c r="B134" s="82">
        <v>103210</v>
      </c>
      <c r="C134" s="43" t="s">
        <v>305</v>
      </c>
      <c r="D134" s="44"/>
      <c r="E134" s="51" t="s">
        <v>322</v>
      </c>
      <c r="F134" s="46" t="s">
        <v>66</v>
      </c>
      <c r="G134" s="46" t="s">
        <v>61</v>
      </c>
      <c r="H134" s="83"/>
      <c r="I134" s="48"/>
      <c r="J134" s="49"/>
      <c r="K134" s="48"/>
      <c r="L134" s="50"/>
    </row>
    <row r="135" spans="1:12" ht="15">
      <c r="A135" s="27">
        <v>9</v>
      </c>
      <c r="B135" s="28"/>
      <c r="C135" s="29"/>
      <c r="D135" s="30"/>
      <c r="E135" s="31" t="s">
        <v>323</v>
      </c>
      <c r="F135" s="28"/>
      <c r="G135" s="28"/>
      <c r="H135" s="32"/>
      <c r="I135" s="33"/>
      <c r="J135" s="34"/>
      <c r="K135" s="54">
        <f>K136+K142+K145</f>
        <v>0</v>
      </c>
      <c r="L135" s="55"/>
    </row>
    <row r="136" spans="1:12" ht="15">
      <c r="A136" s="37">
        <v>9.1</v>
      </c>
      <c r="B136" s="28"/>
      <c r="C136" s="29"/>
      <c r="D136" s="30"/>
      <c r="E136" s="38" t="s">
        <v>293</v>
      </c>
      <c r="F136" s="28"/>
      <c r="G136" s="28"/>
      <c r="H136" s="32"/>
      <c r="I136" s="33"/>
      <c r="J136" s="34"/>
      <c r="K136" s="84">
        <f>SUM(K137:L141)</f>
        <v>0</v>
      </c>
      <c r="L136" s="85"/>
    </row>
    <row r="137" spans="1:12" ht="15">
      <c r="A137" s="41" t="s">
        <v>324</v>
      </c>
      <c r="B137" s="46" t="s">
        <v>124</v>
      </c>
      <c r="C137" s="43" t="s">
        <v>26</v>
      </c>
      <c r="D137" s="44"/>
      <c r="E137" s="45" t="s">
        <v>125</v>
      </c>
      <c r="F137" s="46" t="s">
        <v>77</v>
      </c>
      <c r="G137" s="46" t="s">
        <v>325</v>
      </c>
      <c r="H137" s="83"/>
      <c r="I137" s="48"/>
      <c r="J137" s="49"/>
      <c r="K137" s="48"/>
      <c r="L137" s="50"/>
    </row>
    <row r="138" spans="1:12" ht="15">
      <c r="A138" s="41" t="s">
        <v>326</v>
      </c>
      <c r="B138" s="46" t="s">
        <v>147</v>
      </c>
      <c r="C138" s="43" t="s">
        <v>26</v>
      </c>
      <c r="D138" s="44"/>
      <c r="E138" s="45" t="s">
        <v>148</v>
      </c>
      <c r="F138" s="46" t="s">
        <v>129</v>
      </c>
      <c r="G138" s="46" t="s">
        <v>327</v>
      </c>
      <c r="H138" s="83"/>
      <c r="I138" s="48"/>
      <c r="J138" s="49"/>
      <c r="K138" s="48"/>
      <c r="L138" s="50"/>
    </row>
    <row r="139" spans="1:12" ht="15">
      <c r="A139" s="41" t="s">
        <v>328</v>
      </c>
      <c r="B139" s="46" t="s">
        <v>151</v>
      </c>
      <c r="C139" s="43" t="s">
        <v>26</v>
      </c>
      <c r="D139" s="44"/>
      <c r="E139" s="45" t="s">
        <v>152</v>
      </c>
      <c r="F139" s="46" t="s">
        <v>77</v>
      </c>
      <c r="G139" s="46" t="s">
        <v>329</v>
      </c>
      <c r="H139" s="83"/>
      <c r="I139" s="48"/>
      <c r="J139" s="49"/>
      <c r="K139" s="48"/>
      <c r="L139" s="50"/>
    </row>
    <row r="140" spans="1:12" ht="15">
      <c r="A140" s="41" t="s">
        <v>330</v>
      </c>
      <c r="B140" s="46" t="s">
        <v>155</v>
      </c>
      <c r="C140" s="43" t="s">
        <v>26</v>
      </c>
      <c r="D140" s="44"/>
      <c r="E140" s="45" t="s">
        <v>156</v>
      </c>
      <c r="F140" s="46" t="s">
        <v>77</v>
      </c>
      <c r="G140" s="46" t="s">
        <v>329</v>
      </c>
      <c r="H140" s="83"/>
      <c r="I140" s="48"/>
      <c r="J140" s="49"/>
      <c r="K140" s="48"/>
      <c r="L140" s="50"/>
    </row>
    <row r="141" spans="1:12" ht="22.5">
      <c r="A141" s="41" t="s">
        <v>331</v>
      </c>
      <c r="B141" s="46" t="s">
        <v>158</v>
      </c>
      <c r="C141" s="43" t="s">
        <v>26</v>
      </c>
      <c r="D141" s="44"/>
      <c r="E141" s="51" t="s">
        <v>159</v>
      </c>
      <c r="F141" s="46" t="s">
        <v>28</v>
      </c>
      <c r="G141" s="46" t="s">
        <v>332</v>
      </c>
      <c r="H141" s="83"/>
      <c r="I141" s="48"/>
      <c r="J141" s="49"/>
      <c r="K141" s="48"/>
      <c r="L141" s="50"/>
    </row>
    <row r="142" spans="1:12" ht="15">
      <c r="A142" s="37">
        <v>9.2</v>
      </c>
      <c r="B142" s="28"/>
      <c r="C142" s="29"/>
      <c r="D142" s="30"/>
      <c r="E142" s="38" t="s">
        <v>333</v>
      </c>
      <c r="F142" s="28"/>
      <c r="G142" s="28"/>
      <c r="H142" s="32"/>
      <c r="I142" s="33"/>
      <c r="J142" s="34"/>
      <c r="K142" s="84">
        <f>SUM(K143:L144)</f>
        <v>0</v>
      </c>
      <c r="L142" s="85"/>
    </row>
    <row r="143" spans="1:12" ht="22.5">
      <c r="A143" s="41" t="s">
        <v>334</v>
      </c>
      <c r="B143" s="46" t="s">
        <v>113</v>
      </c>
      <c r="C143" s="43" t="s">
        <v>26</v>
      </c>
      <c r="D143" s="44"/>
      <c r="E143" s="51" t="s">
        <v>114</v>
      </c>
      <c r="F143" s="46" t="s">
        <v>28</v>
      </c>
      <c r="G143" s="46" t="s">
        <v>335</v>
      </c>
      <c r="H143" s="83"/>
      <c r="I143" s="48"/>
      <c r="J143" s="49"/>
      <c r="K143" s="48"/>
      <c r="L143" s="50"/>
    </row>
    <row r="144" spans="1:12" ht="15">
      <c r="A144" s="41" t="s">
        <v>336</v>
      </c>
      <c r="B144" s="46" t="s">
        <v>337</v>
      </c>
      <c r="C144" s="43" t="s">
        <v>26</v>
      </c>
      <c r="D144" s="44"/>
      <c r="E144" s="45" t="s">
        <v>338</v>
      </c>
      <c r="F144" s="46" t="s">
        <v>77</v>
      </c>
      <c r="G144" s="46" t="s">
        <v>335</v>
      </c>
      <c r="H144" s="83"/>
      <c r="I144" s="48"/>
      <c r="J144" s="49"/>
      <c r="K144" s="48"/>
      <c r="L144" s="50"/>
    </row>
    <row r="145" spans="1:12" ht="15">
      <c r="A145" s="86">
        <v>9.3</v>
      </c>
      <c r="B145" s="87"/>
      <c r="C145" s="88"/>
      <c r="D145" s="89"/>
      <c r="E145" s="90" t="s">
        <v>303</v>
      </c>
      <c r="F145" s="87"/>
      <c r="G145" s="87"/>
      <c r="H145" s="91"/>
      <c r="I145" s="92"/>
      <c r="J145" s="93"/>
      <c r="K145" s="94">
        <f>SUM(K146:L150)</f>
        <v>0</v>
      </c>
      <c r="L145" s="95"/>
    </row>
    <row r="146" spans="1:12" ht="15">
      <c r="A146" s="96" t="s">
        <v>339</v>
      </c>
      <c r="B146" s="96" t="s">
        <v>340</v>
      </c>
      <c r="C146" s="43" t="s">
        <v>218</v>
      </c>
      <c r="D146" s="63"/>
      <c r="E146" s="64" t="s">
        <v>341</v>
      </c>
      <c r="F146" s="62" t="s">
        <v>66</v>
      </c>
      <c r="G146" s="62" t="s">
        <v>67</v>
      </c>
      <c r="H146" s="65">
        <f>'[1]COMPOSIÇÕES'!H24</f>
        <v>0</v>
      </c>
      <c r="I146" s="48">
        <f aca="true" t="shared" si="2" ref="I146:I150">H146*(1+$D$15)</f>
        <v>0</v>
      </c>
      <c r="J146" s="49"/>
      <c r="K146" s="48">
        <f aca="true" t="shared" si="3" ref="K146:K150">I146*G146</f>
        <v>0</v>
      </c>
      <c r="L146" s="50"/>
    </row>
    <row r="147" spans="1:12" ht="15">
      <c r="A147" s="97" t="s">
        <v>342</v>
      </c>
      <c r="B147" s="97" t="s">
        <v>343</v>
      </c>
      <c r="C147" s="43" t="s">
        <v>218</v>
      </c>
      <c r="D147" s="63"/>
      <c r="E147" s="64" t="s">
        <v>344</v>
      </c>
      <c r="F147" s="62" t="s">
        <v>66</v>
      </c>
      <c r="G147" s="62" t="s">
        <v>61</v>
      </c>
      <c r="H147" s="65">
        <f>'[1]COMPOSIÇÕES'!H31</f>
        <v>0</v>
      </c>
      <c r="I147" s="48">
        <f t="shared" si="2"/>
        <v>0</v>
      </c>
      <c r="J147" s="49"/>
      <c r="K147" s="48">
        <f t="shared" si="3"/>
        <v>0</v>
      </c>
      <c r="L147" s="50"/>
    </row>
    <row r="148" spans="1:12" ht="15">
      <c r="A148" s="97" t="s">
        <v>345</v>
      </c>
      <c r="B148" s="97" t="s">
        <v>346</v>
      </c>
      <c r="C148" s="43" t="s">
        <v>218</v>
      </c>
      <c r="D148" s="63"/>
      <c r="E148" s="64" t="s">
        <v>347</v>
      </c>
      <c r="F148" s="62" t="s">
        <v>66</v>
      </c>
      <c r="G148" s="62" t="s">
        <v>61</v>
      </c>
      <c r="H148" s="65">
        <f>'[1]COMPOSIÇÕES'!H38</f>
        <v>0</v>
      </c>
      <c r="I148" s="48">
        <f t="shared" si="2"/>
        <v>0</v>
      </c>
      <c r="J148" s="49"/>
      <c r="K148" s="48">
        <f t="shared" si="3"/>
        <v>0</v>
      </c>
      <c r="L148" s="50"/>
    </row>
    <row r="149" spans="1:12" ht="15">
      <c r="A149" s="97" t="s">
        <v>348</v>
      </c>
      <c r="B149" s="97" t="s">
        <v>349</v>
      </c>
      <c r="C149" s="43" t="s">
        <v>218</v>
      </c>
      <c r="D149" s="63"/>
      <c r="E149" s="64" t="s">
        <v>350</v>
      </c>
      <c r="F149" s="62" t="s">
        <v>66</v>
      </c>
      <c r="G149" s="62" t="s">
        <v>61</v>
      </c>
      <c r="H149" s="65">
        <f>'[1]COMPOSIÇÕES'!H45</f>
        <v>0</v>
      </c>
      <c r="I149" s="48">
        <f t="shared" si="2"/>
        <v>0</v>
      </c>
      <c r="J149" s="49"/>
      <c r="K149" s="48">
        <f t="shared" si="3"/>
        <v>0</v>
      </c>
      <c r="L149" s="50"/>
    </row>
    <row r="150" spans="1:12" ht="15">
      <c r="A150" s="98" t="s">
        <v>351</v>
      </c>
      <c r="B150" s="98" t="s">
        <v>352</v>
      </c>
      <c r="C150" s="43" t="s">
        <v>218</v>
      </c>
      <c r="D150" s="63"/>
      <c r="E150" s="64" t="s">
        <v>353</v>
      </c>
      <c r="F150" s="62" t="s">
        <v>66</v>
      </c>
      <c r="G150" s="62" t="s">
        <v>61</v>
      </c>
      <c r="H150" s="65">
        <f>'[1]COMPOSIÇÕES'!H52</f>
        <v>0</v>
      </c>
      <c r="I150" s="48">
        <f t="shared" si="2"/>
        <v>0</v>
      </c>
      <c r="J150" s="49"/>
      <c r="K150" s="48">
        <f t="shared" si="3"/>
        <v>0</v>
      </c>
      <c r="L150" s="50"/>
    </row>
    <row r="151" spans="1:12" ht="15">
      <c r="A151" s="76">
        <v>10</v>
      </c>
      <c r="B151" s="77"/>
      <c r="C151" s="99"/>
      <c r="D151" s="100"/>
      <c r="E151" s="78" t="s">
        <v>354</v>
      </c>
      <c r="F151" s="77"/>
      <c r="G151" s="77"/>
      <c r="H151" s="79"/>
      <c r="I151" s="80"/>
      <c r="J151" s="81"/>
      <c r="K151" s="101">
        <f>K152+K156+K165+K170</f>
        <v>0</v>
      </c>
      <c r="L151" s="102"/>
    </row>
    <row r="152" spans="1:12" ht="15">
      <c r="A152" s="37">
        <v>10.1</v>
      </c>
      <c r="B152" s="28"/>
      <c r="C152" s="29"/>
      <c r="D152" s="30"/>
      <c r="E152" s="38" t="s">
        <v>355</v>
      </c>
      <c r="F152" s="28"/>
      <c r="G152" s="28"/>
      <c r="H152" s="32"/>
      <c r="I152" s="33"/>
      <c r="J152" s="34"/>
      <c r="K152" s="84">
        <f>SUM(K153:L155)</f>
        <v>0</v>
      </c>
      <c r="L152" s="85"/>
    </row>
    <row r="153" spans="1:12" ht="22.5">
      <c r="A153" s="103">
        <v>40179</v>
      </c>
      <c r="B153" s="59" t="s">
        <v>113</v>
      </c>
      <c r="C153" s="43" t="s">
        <v>26</v>
      </c>
      <c r="D153" s="44"/>
      <c r="E153" s="51" t="s">
        <v>114</v>
      </c>
      <c r="F153" s="59" t="s">
        <v>28</v>
      </c>
      <c r="G153" s="59" t="s">
        <v>356</v>
      </c>
      <c r="H153" s="104"/>
      <c r="I153" s="48"/>
      <c r="J153" s="49"/>
      <c r="K153" s="48"/>
      <c r="L153" s="50"/>
    </row>
    <row r="154" spans="1:12" ht="22.5">
      <c r="A154" s="105">
        <v>40180</v>
      </c>
      <c r="B154" s="62" t="s">
        <v>357</v>
      </c>
      <c r="C154" s="63" t="s">
        <v>218</v>
      </c>
      <c r="D154" s="44"/>
      <c r="E154" s="106" t="s">
        <v>358</v>
      </c>
      <c r="F154" s="62" t="s">
        <v>359</v>
      </c>
      <c r="G154" s="62" t="s">
        <v>360</v>
      </c>
      <c r="H154" s="107"/>
      <c r="I154" s="48"/>
      <c r="J154" s="49"/>
      <c r="K154" s="48"/>
      <c r="L154" s="50"/>
    </row>
    <row r="155" spans="1:12" ht="22.5">
      <c r="A155" s="103">
        <v>40181</v>
      </c>
      <c r="B155" s="108" t="s">
        <v>361</v>
      </c>
      <c r="C155" s="43" t="s">
        <v>26</v>
      </c>
      <c r="D155" s="44"/>
      <c r="E155" s="51" t="s">
        <v>362</v>
      </c>
      <c r="F155" s="108" t="s">
        <v>28</v>
      </c>
      <c r="G155" s="108" t="s">
        <v>356</v>
      </c>
      <c r="H155" s="109"/>
      <c r="I155" s="48"/>
      <c r="J155" s="49"/>
      <c r="K155" s="48"/>
      <c r="L155" s="50"/>
    </row>
    <row r="156" spans="1:12" ht="15">
      <c r="A156" s="37">
        <v>10.2</v>
      </c>
      <c r="B156" s="28"/>
      <c r="C156" s="29"/>
      <c r="D156" s="30"/>
      <c r="E156" s="38" t="s">
        <v>363</v>
      </c>
      <c r="F156" s="28"/>
      <c r="G156" s="28"/>
      <c r="H156" s="32"/>
      <c r="I156" s="33"/>
      <c r="J156" s="34"/>
      <c r="K156" s="84">
        <f>SUM(K157:L164)</f>
        <v>0</v>
      </c>
      <c r="L156" s="85"/>
    </row>
    <row r="157" spans="1:12" ht="33.75">
      <c r="A157" s="103">
        <v>40210</v>
      </c>
      <c r="B157" s="46" t="s">
        <v>364</v>
      </c>
      <c r="C157" s="43" t="s">
        <v>26</v>
      </c>
      <c r="D157" s="44"/>
      <c r="E157" s="51" t="s">
        <v>365</v>
      </c>
      <c r="F157" s="46" t="s">
        <v>28</v>
      </c>
      <c r="G157" s="46" t="s">
        <v>366</v>
      </c>
      <c r="H157" s="83"/>
      <c r="I157" s="48"/>
      <c r="J157" s="49"/>
      <c r="K157" s="48"/>
      <c r="L157" s="50"/>
    </row>
    <row r="158" spans="1:12" ht="15">
      <c r="A158" s="103">
        <v>40211</v>
      </c>
      <c r="B158" s="46" t="s">
        <v>367</v>
      </c>
      <c r="C158" s="43" t="s">
        <v>26</v>
      </c>
      <c r="D158" s="44"/>
      <c r="E158" s="45" t="s">
        <v>368</v>
      </c>
      <c r="F158" s="46" t="s">
        <v>77</v>
      </c>
      <c r="G158" s="46" t="s">
        <v>369</v>
      </c>
      <c r="H158" s="83"/>
      <c r="I158" s="48"/>
      <c r="J158" s="49"/>
      <c r="K158" s="48"/>
      <c r="L158" s="50"/>
    </row>
    <row r="159" spans="1:12" ht="15">
      <c r="A159" s="103">
        <v>40212</v>
      </c>
      <c r="B159" s="46" t="s">
        <v>370</v>
      </c>
      <c r="C159" s="43" t="s">
        <v>26</v>
      </c>
      <c r="D159" s="44"/>
      <c r="E159" s="45" t="s">
        <v>371</v>
      </c>
      <c r="F159" s="46" t="s">
        <v>28</v>
      </c>
      <c r="G159" s="46" t="s">
        <v>366</v>
      </c>
      <c r="H159" s="83"/>
      <c r="I159" s="48"/>
      <c r="J159" s="49"/>
      <c r="K159" s="48"/>
      <c r="L159" s="50"/>
    </row>
    <row r="160" spans="1:12" ht="15">
      <c r="A160" s="103">
        <v>40213</v>
      </c>
      <c r="B160" s="46" t="s">
        <v>372</v>
      </c>
      <c r="C160" s="43" t="s">
        <v>26</v>
      </c>
      <c r="D160" s="44"/>
      <c r="E160" s="45" t="s">
        <v>373</v>
      </c>
      <c r="F160" s="46" t="s">
        <v>28</v>
      </c>
      <c r="G160" s="46" t="s">
        <v>366</v>
      </c>
      <c r="H160" s="83"/>
      <c r="I160" s="48"/>
      <c r="J160" s="49"/>
      <c r="K160" s="48"/>
      <c r="L160" s="50"/>
    </row>
    <row r="161" spans="1:12" ht="15">
      <c r="A161" s="103">
        <v>40214</v>
      </c>
      <c r="B161" s="46" t="s">
        <v>374</v>
      </c>
      <c r="C161" s="43" t="s">
        <v>26</v>
      </c>
      <c r="D161" s="44"/>
      <c r="E161" s="45" t="s">
        <v>375</v>
      </c>
      <c r="F161" s="46" t="s">
        <v>77</v>
      </c>
      <c r="G161" s="46" t="s">
        <v>376</v>
      </c>
      <c r="H161" s="83"/>
      <c r="I161" s="48"/>
      <c r="J161" s="49"/>
      <c r="K161" s="48"/>
      <c r="L161" s="50"/>
    </row>
    <row r="162" spans="1:12" ht="15">
      <c r="A162" s="103">
        <v>40215</v>
      </c>
      <c r="B162" s="46" t="s">
        <v>377</v>
      </c>
      <c r="C162" s="43" t="s">
        <v>26</v>
      </c>
      <c r="D162" s="44"/>
      <c r="E162" s="45" t="s">
        <v>378</v>
      </c>
      <c r="F162" s="46" t="s">
        <v>55</v>
      </c>
      <c r="G162" s="46" t="s">
        <v>379</v>
      </c>
      <c r="H162" s="83"/>
      <c r="I162" s="48"/>
      <c r="J162" s="49"/>
      <c r="K162" s="48"/>
      <c r="L162" s="50"/>
    </row>
    <row r="163" spans="1:12" ht="33.75">
      <c r="A163" s="103">
        <v>40216</v>
      </c>
      <c r="B163" s="46" t="s">
        <v>380</v>
      </c>
      <c r="C163" s="43" t="s">
        <v>26</v>
      </c>
      <c r="D163" s="44"/>
      <c r="E163" s="51" t="s">
        <v>381</v>
      </c>
      <c r="F163" s="46" t="s">
        <v>55</v>
      </c>
      <c r="G163" s="46" t="s">
        <v>379</v>
      </c>
      <c r="H163" s="83"/>
      <c r="I163" s="48"/>
      <c r="J163" s="49"/>
      <c r="K163" s="48"/>
      <c r="L163" s="50"/>
    </row>
    <row r="164" spans="1:12" ht="15">
      <c r="A164" s="103">
        <v>40217</v>
      </c>
      <c r="B164" s="46" t="s">
        <v>382</v>
      </c>
      <c r="C164" s="43" t="s">
        <v>26</v>
      </c>
      <c r="D164" s="44"/>
      <c r="E164" s="45" t="s">
        <v>383</v>
      </c>
      <c r="F164" s="46" t="s">
        <v>28</v>
      </c>
      <c r="G164" s="46" t="s">
        <v>366</v>
      </c>
      <c r="H164" s="83"/>
      <c r="I164" s="48"/>
      <c r="J164" s="49"/>
      <c r="K164" s="48"/>
      <c r="L164" s="50"/>
    </row>
    <row r="165" spans="1:12" ht="15">
      <c r="A165" s="37">
        <v>10.3</v>
      </c>
      <c r="B165" s="28"/>
      <c r="C165" s="29"/>
      <c r="D165" s="30"/>
      <c r="E165" s="38" t="s">
        <v>384</v>
      </c>
      <c r="F165" s="28"/>
      <c r="G165" s="28"/>
      <c r="H165" s="32"/>
      <c r="I165" s="33"/>
      <c r="J165" s="34"/>
      <c r="K165" s="84">
        <f>SUM(K166:L169)</f>
        <v>0</v>
      </c>
      <c r="L165" s="85"/>
    </row>
    <row r="166" spans="1:12" ht="22.5">
      <c r="A166" s="103">
        <v>40238</v>
      </c>
      <c r="B166" s="46" t="s">
        <v>113</v>
      </c>
      <c r="C166" s="43" t="s">
        <v>26</v>
      </c>
      <c r="D166" s="44"/>
      <c r="E166" s="51" t="s">
        <v>114</v>
      </c>
      <c r="F166" s="46" t="s">
        <v>28</v>
      </c>
      <c r="G166" s="46" t="s">
        <v>385</v>
      </c>
      <c r="H166" s="83"/>
      <c r="I166" s="48"/>
      <c r="J166" s="49"/>
      <c r="K166" s="48"/>
      <c r="L166" s="50"/>
    </row>
    <row r="167" spans="1:12" ht="15">
      <c r="A167" s="103">
        <v>40239</v>
      </c>
      <c r="B167" s="46" t="s">
        <v>124</v>
      </c>
      <c r="C167" s="43" t="s">
        <v>26</v>
      </c>
      <c r="D167" s="44"/>
      <c r="E167" s="45" t="s">
        <v>125</v>
      </c>
      <c r="F167" s="46" t="s">
        <v>77</v>
      </c>
      <c r="G167" s="46" t="s">
        <v>386</v>
      </c>
      <c r="H167" s="83"/>
      <c r="I167" s="48"/>
      <c r="J167" s="49"/>
      <c r="K167" s="48"/>
      <c r="L167" s="50"/>
    </row>
    <row r="168" spans="1:12" ht="15">
      <c r="A168" s="103">
        <v>40240</v>
      </c>
      <c r="B168" s="46" t="s">
        <v>127</v>
      </c>
      <c r="C168" s="43" t="s">
        <v>26</v>
      </c>
      <c r="D168" s="44"/>
      <c r="E168" s="45" t="s">
        <v>128</v>
      </c>
      <c r="F168" s="46" t="s">
        <v>129</v>
      </c>
      <c r="G168" s="46" t="s">
        <v>387</v>
      </c>
      <c r="H168" s="83"/>
      <c r="I168" s="48"/>
      <c r="J168" s="49"/>
      <c r="K168" s="48"/>
      <c r="L168" s="50"/>
    </row>
    <row r="169" spans="1:12" ht="15">
      <c r="A169" s="103">
        <v>40241</v>
      </c>
      <c r="B169" s="46" t="s">
        <v>388</v>
      </c>
      <c r="C169" s="43" t="s">
        <v>26</v>
      </c>
      <c r="D169" s="44"/>
      <c r="E169" s="45" t="s">
        <v>389</v>
      </c>
      <c r="F169" s="46" t="s">
        <v>77</v>
      </c>
      <c r="G169" s="46" t="s">
        <v>390</v>
      </c>
      <c r="H169" s="83"/>
      <c r="I169" s="48"/>
      <c r="J169" s="49"/>
      <c r="K169" s="48"/>
      <c r="L169" s="50"/>
    </row>
    <row r="170" spans="1:12" ht="15">
      <c r="A170" s="37">
        <v>10.4</v>
      </c>
      <c r="B170" s="28"/>
      <c r="C170" s="29"/>
      <c r="D170" s="30"/>
      <c r="E170" s="38" t="s">
        <v>391</v>
      </c>
      <c r="F170" s="28"/>
      <c r="G170" s="28"/>
      <c r="H170" s="32"/>
      <c r="I170" s="33"/>
      <c r="J170" s="34"/>
      <c r="K170" s="84">
        <f>SUM(K171:L175)</f>
        <v>0</v>
      </c>
      <c r="L170" s="85"/>
    </row>
    <row r="171" spans="1:12" ht="22.5">
      <c r="A171" s="103">
        <v>40269</v>
      </c>
      <c r="B171" s="46" t="s">
        <v>113</v>
      </c>
      <c r="C171" s="43" t="s">
        <v>26</v>
      </c>
      <c r="D171" s="44"/>
      <c r="E171" s="51" t="s">
        <v>114</v>
      </c>
      <c r="F171" s="46" t="s">
        <v>28</v>
      </c>
      <c r="G171" s="46" t="s">
        <v>392</v>
      </c>
      <c r="H171" s="83"/>
      <c r="I171" s="48"/>
      <c r="J171" s="49"/>
      <c r="K171" s="48"/>
      <c r="L171" s="50"/>
    </row>
    <row r="172" spans="1:12" ht="15">
      <c r="A172" s="103">
        <v>40270</v>
      </c>
      <c r="B172" s="46" t="s">
        <v>124</v>
      </c>
      <c r="C172" s="43" t="s">
        <v>26</v>
      </c>
      <c r="D172" s="44"/>
      <c r="E172" s="45" t="s">
        <v>125</v>
      </c>
      <c r="F172" s="46" t="s">
        <v>77</v>
      </c>
      <c r="G172" s="46" t="s">
        <v>393</v>
      </c>
      <c r="H172" s="83"/>
      <c r="I172" s="48"/>
      <c r="J172" s="49"/>
      <c r="K172" s="48"/>
      <c r="L172" s="50"/>
    </row>
    <row r="173" spans="1:12" ht="15">
      <c r="A173" s="103">
        <v>40271</v>
      </c>
      <c r="B173" s="46" t="s">
        <v>388</v>
      </c>
      <c r="C173" s="43" t="s">
        <v>26</v>
      </c>
      <c r="D173" s="44"/>
      <c r="E173" s="45" t="s">
        <v>389</v>
      </c>
      <c r="F173" s="46" t="s">
        <v>77</v>
      </c>
      <c r="G173" s="46" t="s">
        <v>394</v>
      </c>
      <c r="H173" s="83"/>
      <c r="I173" s="48"/>
      <c r="J173" s="49"/>
      <c r="K173" s="48"/>
      <c r="L173" s="50"/>
    </row>
    <row r="174" spans="1:12" ht="15">
      <c r="A174" s="103">
        <v>40272</v>
      </c>
      <c r="B174" s="46" t="s">
        <v>377</v>
      </c>
      <c r="C174" s="43" t="s">
        <v>26</v>
      </c>
      <c r="D174" s="44"/>
      <c r="E174" s="45" t="s">
        <v>378</v>
      </c>
      <c r="F174" s="46" t="s">
        <v>55</v>
      </c>
      <c r="G174" s="46" t="s">
        <v>395</v>
      </c>
      <c r="H174" s="83"/>
      <c r="I174" s="48"/>
      <c r="J174" s="49"/>
      <c r="K174" s="48"/>
      <c r="L174" s="50"/>
    </row>
    <row r="175" spans="1:12" ht="33.75">
      <c r="A175" s="103">
        <v>40273</v>
      </c>
      <c r="B175" s="46" t="s">
        <v>380</v>
      </c>
      <c r="C175" s="43" t="s">
        <v>26</v>
      </c>
      <c r="D175" s="44"/>
      <c r="E175" s="51" t="s">
        <v>381</v>
      </c>
      <c r="F175" s="46" t="s">
        <v>55</v>
      </c>
      <c r="G175" s="46" t="s">
        <v>395</v>
      </c>
      <c r="H175" s="83"/>
      <c r="I175" s="48"/>
      <c r="J175" s="49"/>
      <c r="K175" s="48"/>
      <c r="L175" s="50"/>
    </row>
    <row r="176" spans="1:12" ht="15">
      <c r="A176" s="27">
        <v>11</v>
      </c>
      <c r="B176" s="28"/>
      <c r="C176" s="29"/>
      <c r="D176" s="30"/>
      <c r="E176" s="31" t="s">
        <v>396</v>
      </c>
      <c r="F176" s="28"/>
      <c r="G176" s="28"/>
      <c r="H176" s="32"/>
      <c r="I176" s="33"/>
      <c r="J176" s="34"/>
      <c r="K176" s="35">
        <f>K177+K184+K187</f>
        <v>0</v>
      </c>
      <c r="L176" s="36"/>
    </row>
    <row r="177" spans="1:12" ht="15">
      <c r="A177" s="37">
        <v>11.1</v>
      </c>
      <c r="B177" s="28"/>
      <c r="C177" s="29"/>
      <c r="D177" s="30"/>
      <c r="E177" s="38" t="s">
        <v>397</v>
      </c>
      <c r="F177" s="28"/>
      <c r="G177" s="28"/>
      <c r="H177" s="32"/>
      <c r="I177" s="33"/>
      <c r="J177" s="34"/>
      <c r="K177" s="84">
        <f>SUM(K178:L183)</f>
        <v>0</v>
      </c>
      <c r="L177" s="85"/>
    </row>
    <row r="178" spans="1:12" ht="15">
      <c r="A178" s="103">
        <v>40544</v>
      </c>
      <c r="B178" s="46" t="s">
        <v>398</v>
      </c>
      <c r="C178" s="43" t="s">
        <v>26</v>
      </c>
      <c r="D178" s="44"/>
      <c r="E178" s="45" t="s">
        <v>399</v>
      </c>
      <c r="F178" s="46" t="s">
        <v>28</v>
      </c>
      <c r="G178" s="46" t="s">
        <v>400</v>
      </c>
      <c r="H178" s="83"/>
      <c r="I178" s="48"/>
      <c r="J178" s="49"/>
      <c r="K178" s="48"/>
      <c r="L178" s="50"/>
    </row>
    <row r="179" spans="1:12" ht="15">
      <c r="A179" s="103">
        <v>40545</v>
      </c>
      <c r="B179" s="46" t="s">
        <v>401</v>
      </c>
      <c r="C179" s="43" t="s">
        <v>26</v>
      </c>
      <c r="D179" s="44"/>
      <c r="E179" s="45" t="s">
        <v>402</v>
      </c>
      <c r="F179" s="46" t="s">
        <v>66</v>
      </c>
      <c r="G179" s="46" t="s">
        <v>403</v>
      </c>
      <c r="H179" s="83"/>
      <c r="I179" s="48"/>
      <c r="J179" s="49"/>
      <c r="K179" s="48"/>
      <c r="L179" s="50"/>
    </row>
    <row r="180" spans="1:12" ht="15">
      <c r="A180" s="103">
        <v>40546</v>
      </c>
      <c r="B180" s="46" t="s">
        <v>404</v>
      </c>
      <c r="C180" s="43" t="s">
        <v>26</v>
      </c>
      <c r="D180" s="44"/>
      <c r="E180" s="45" t="s">
        <v>405</v>
      </c>
      <c r="F180" s="46" t="s">
        <v>66</v>
      </c>
      <c r="G180" s="46" t="s">
        <v>406</v>
      </c>
      <c r="H180" s="83"/>
      <c r="I180" s="48"/>
      <c r="J180" s="49"/>
      <c r="K180" s="48"/>
      <c r="L180" s="50"/>
    </row>
    <row r="181" spans="1:12" ht="22.5">
      <c r="A181" s="103">
        <v>40547</v>
      </c>
      <c r="B181" s="82">
        <v>98516</v>
      </c>
      <c r="C181" s="43" t="s">
        <v>305</v>
      </c>
      <c r="D181" s="44"/>
      <c r="E181" s="51" t="s">
        <v>407</v>
      </c>
      <c r="F181" s="46" t="s">
        <v>66</v>
      </c>
      <c r="G181" s="46" t="s">
        <v>67</v>
      </c>
      <c r="H181" s="83"/>
      <c r="I181" s="48"/>
      <c r="J181" s="49"/>
      <c r="K181" s="48"/>
      <c r="L181" s="50"/>
    </row>
    <row r="182" spans="1:12" ht="15">
      <c r="A182" s="103">
        <v>40548</v>
      </c>
      <c r="B182" s="46" t="s">
        <v>408</v>
      </c>
      <c r="C182" s="43" t="s">
        <v>26</v>
      </c>
      <c r="D182" s="44"/>
      <c r="E182" s="45" t="s">
        <v>409</v>
      </c>
      <c r="F182" s="46" t="s">
        <v>66</v>
      </c>
      <c r="G182" s="46" t="s">
        <v>410</v>
      </c>
      <c r="H182" s="83"/>
      <c r="I182" s="48"/>
      <c r="J182" s="49"/>
      <c r="K182" s="48"/>
      <c r="L182" s="50"/>
    </row>
    <row r="183" spans="1:12" ht="15">
      <c r="A183" s="103">
        <v>40549</v>
      </c>
      <c r="B183" s="46" t="s">
        <v>411</v>
      </c>
      <c r="C183" s="43" t="s">
        <v>26</v>
      </c>
      <c r="D183" s="44"/>
      <c r="E183" s="45" t="s">
        <v>412</v>
      </c>
      <c r="F183" s="46" t="s">
        <v>66</v>
      </c>
      <c r="G183" s="46" t="s">
        <v>413</v>
      </c>
      <c r="H183" s="83"/>
      <c r="I183" s="48"/>
      <c r="J183" s="49"/>
      <c r="K183" s="48"/>
      <c r="L183" s="50"/>
    </row>
    <row r="184" spans="1:12" ht="15">
      <c r="A184" s="37">
        <v>11.2</v>
      </c>
      <c r="B184" s="28"/>
      <c r="C184" s="29"/>
      <c r="D184" s="30"/>
      <c r="E184" s="38" t="s">
        <v>414</v>
      </c>
      <c r="F184" s="28"/>
      <c r="G184" s="28"/>
      <c r="H184" s="32"/>
      <c r="I184" s="33"/>
      <c r="J184" s="34"/>
      <c r="K184" s="84">
        <f>SUM(K185:L186)</f>
        <v>0</v>
      </c>
      <c r="L184" s="85"/>
    </row>
    <row r="185" spans="1:12" ht="15">
      <c r="A185" s="103">
        <v>40575</v>
      </c>
      <c r="B185" s="46" t="s">
        <v>415</v>
      </c>
      <c r="C185" s="43" t="s">
        <v>26</v>
      </c>
      <c r="D185" s="44"/>
      <c r="E185" s="45" t="s">
        <v>416</v>
      </c>
      <c r="F185" s="46" t="s">
        <v>66</v>
      </c>
      <c r="G185" s="46" t="s">
        <v>406</v>
      </c>
      <c r="H185" s="83"/>
      <c r="I185" s="48"/>
      <c r="J185" s="49"/>
      <c r="K185" s="48"/>
      <c r="L185" s="50"/>
    </row>
    <row r="186" spans="1:12" ht="15">
      <c r="A186" s="103">
        <v>40576</v>
      </c>
      <c r="B186" s="82">
        <v>181202</v>
      </c>
      <c r="C186" s="43" t="s">
        <v>417</v>
      </c>
      <c r="D186" s="44"/>
      <c r="E186" s="45" t="s">
        <v>418</v>
      </c>
      <c r="F186" s="46" t="s">
        <v>419</v>
      </c>
      <c r="G186" s="46" t="s">
        <v>81</v>
      </c>
      <c r="H186" s="83"/>
      <c r="I186" s="48"/>
      <c r="J186" s="49"/>
      <c r="K186" s="48"/>
      <c r="L186" s="50"/>
    </row>
    <row r="187" spans="1:12" ht="15">
      <c r="A187" s="37">
        <v>11.3</v>
      </c>
      <c r="B187" s="28"/>
      <c r="C187" s="29"/>
      <c r="D187" s="30"/>
      <c r="E187" s="38" t="s">
        <v>420</v>
      </c>
      <c r="F187" s="28"/>
      <c r="G187" s="28"/>
      <c r="H187" s="32"/>
      <c r="I187" s="33"/>
      <c r="J187" s="34"/>
      <c r="K187" s="84">
        <f>SUM(K188:L189)</f>
        <v>0</v>
      </c>
      <c r="L187" s="85"/>
    </row>
    <row r="188" spans="1:12" ht="15">
      <c r="A188" s="103">
        <v>40603</v>
      </c>
      <c r="B188" s="110">
        <v>51600</v>
      </c>
      <c r="C188" s="43" t="s">
        <v>421</v>
      </c>
      <c r="D188" s="44"/>
      <c r="E188" s="45" t="s">
        <v>422</v>
      </c>
      <c r="F188" s="46" t="s">
        <v>55</v>
      </c>
      <c r="G188" s="46" t="s">
        <v>423</v>
      </c>
      <c r="H188" s="83"/>
      <c r="I188" s="48"/>
      <c r="J188" s="49"/>
      <c r="K188" s="48"/>
      <c r="L188" s="50"/>
    </row>
    <row r="189" spans="1:12" ht="22.5">
      <c r="A189" s="103">
        <v>40604</v>
      </c>
      <c r="B189" s="46" t="s">
        <v>424</v>
      </c>
      <c r="C189" s="43" t="s">
        <v>26</v>
      </c>
      <c r="D189" s="44"/>
      <c r="E189" s="51" t="s">
        <v>425</v>
      </c>
      <c r="F189" s="46" t="s">
        <v>66</v>
      </c>
      <c r="G189" s="46" t="s">
        <v>36</v>
      </c>
      <c r="H189" s="83"/>
      <c r="I189" s="48"/>
      <c r="J189" s="49"/>
      <c r="K189" s="48"/>
      <c r="L189" s="50"/>
    </row>
    <row r="190" spans="1:12" ht="15">
      <c r="A190" s="27">
        <v>12</v>
      </c>
      <c r="B190" s="28"/>
      <c r="C190" s="29"/>
      <c r="D190" s="30"/>
      <c r="E190" s="31" t="s">
        <v>426</v>
      </c>
      <c r="F190" s="28"/>
      <c r="G190" s="28"/>
      <c r="H190" s="32"/>
      <c r="I190" s="33"/>
      <c r="J190" s="34"/>
      <c r="K190" s="111">
        <f>K191+K196+K199+K203</f>
        <v>0</v>
      </c>
      <c r="L190" s="112"/>
    </row>
    <row r="191" spans="1:12" ht="15">
      <c r="A191" s="37">
        <v>12.1</v>
      </c>
      <c r="B191" s="28"/>
      <c r="C191" s="29"/>
      <c r="D191" s="30"/>
      <c r="E191" s="38" t="s">
        <v>427</v>
      </c>
      <c r="F191" s="28"/>
      <c r="G191" s="28"/>
      <c r="H191" s="32"/>
      <c r="I191" s="33"/>
      <c r="J191" s="34"/>
      <c r="K191" s="84">
        <f>SUM(K192:L195)</f>
        <v>0</v>
      </c>
      <c r="L191" s="85"/>
    </row>
    <row r="192" spans="1:12" ht="15">
      <c r="A192" s="103">
        <v>40909</v>
      </c>
      <c r="B192" s="46" t="s">
        <v>95</v>
      </c>
      <c r="C192" s="43" t="s">
        <v>26</v>
      </c>
      <c r="D192" s="44"/>
      <c r="E192" s="45" t="s">
        <v>96</v>
      </c>
      <c r="F192" s="46" t="s">
        <v>77</v>
      </c>
      <c r="G192" s="46" t="s">
        <v>428</v>
      </c>
      <c r="H192" s="83"/>
      <c r="I192" s="48"/>
      <c r="J192" s="49"/>
      <c r="K192" s="48"/>
      <c r="L192" s="50"/>
    </row>
    <row r="193" spans="1:12" ht="15">
      <c r="A193" s="103">
        <v>40910</v>
      </c>
      <c r="B193" s="46" t="s">
        <v>429</v>
      </c>
      <c r="C193" s="43" t="s">
        <v>26</v>
      </c>
      <c r="D193" s="44"/>
      <c r="E193" s="45" t="s">
        <v>430</v>
      </c>
      <c r="F193" s="46" t="s">
        <v>77</v>
      </c>
      <c r="G193" s="46" t="s">
        <v>431</v>
      </c>
      <c r="H193" s="83"/>
      <c r="I193" s="48"/>
      <c r="J193" s="49"/>
      <c r="K193" s="48"/>
      <c r="L193" s="50"/>
    </row>
    <row r="194" spans="1:12" ht="15">
      <c r="A194" s="103">
        <v>40911</v>
      </c>
      <c r="B194" s="46" t="s">
        <v>104</v>
      </c>
      <c r="C194" s="43" t="s">
        <v>26</v>
      </c>
      <c r="D194" s="44"/>
      <c r="E194" s="45" t="s">
        <v>105</v>
      </c>
      <c r="F194" s="46" t="s">
        <v>77</v>
      </c>
      <c r="G194" s="46" t="s">
        <v>432</v>
      </c>
      <c r="H194" s="83"/>
      <c r="I194" s="48"/>
      <c r="J194" s="49"/>
      <c r="K194" s="48"/>
      <c r="L194" s="50"/>
    </row>
    <row r="195" spans="1:12" ht="22.5">
      <c r="A195" s="103">
        <v>40912</v>
      </c>
      <c r="B195" s="46" t="s">
        <v>107</v>
      </c>
      <c r="C195" s="43" t="s">
        <v>26</v>
      </c>
      <c r="D195" s="44"/>
      <c r="E195" s="51" t="s">
        <v>108</v>
      </c>
      <c r="F195" s="46" t="s">
        <v>77</v>
      </c>
      <c r="G195" s="46" t="s">
        <v>432</v>
      </c>
      <c r="H195" s="83"/>
      <c r="I195" s="48"/>
      <c r="J195" s="49"/>
      <c r="K195" s="48"/>
      <c r="L195" s="50"/>
    </row>
    <row r="196" spans="1:12" ht="15">
      <c r="A196" s="37">
        <v>12.2</v>
      </c>
      <c r="B196" s="28"/>
      <c r="C196" s="29"/>
      <c r="D196" s="30"/>
      <c r="E196" s="38" t="s">
        <v>433</v>
      </c>
      <c r="F196" s="28"/>
      <c r="G196" s="28"/>
      <c r="H196" s="32"/>
      <c r="I196" s="33"/>
      <c r="J196" s="34"/>
      <c r="K196" s="84">
        <f>SUM(K197:L198)</f>
        <v>0</v>
      </c>
      <c r="L196" s="85"/>
    </row>
    <row r="197" spans="1:12" ht="15">
      <c r="A197" s="103">
        <v>40940</v>
      </c>
      <c r="B197" s="46" t="s">
        <v>124</v>
      </c>
      <c r="C197" s="43" t="s">
        <v>26</v>
      </c>
      <c r="D197" s="44"/>
      <c r="E197" s="45" t="s">
        <v>125</v>
      </c>
      <c r="F197" s="46" t="s">
        <v>77</v>
      </c>
      <c r="G197" s="46" t="s">
        <v>434</v>
      </c>
      <c r="H197" s="83"/>
      <c r="I197" s="48"/>
      <c r="J197" s="49"/>
      <c r="K197" s="48"/>
      <c r="L197" s="50"/>
    </row>
    <row r="198" spans="1:12" ht="15">
      <c r="A198" s="103">
        <v>40941</v>
      </c>
      <c r="B198" s="46" t="s">
        <v>435</v>
      </c>
      <c r="C198" s="43" t="s">
        <v>26</v>
      </c>
      <c r="D198" s="44"/>
      <c r="E198" s="45" t="s">
        <v>436</v>
      </c>
      <c r="F198" s="46" t="s">
        <v>55</v>
      </c>
      <c r="G198" s="46" t="s">
        <v>437</v>
      </c>
      <c r="H198" s="83"/>
      <c r="I198" s="48"/>
      <c r="J198" s="49"/>
      <c r="K198" s="48"/>
      <c r="L198" s="50"/>
    </row>
    <row r="199" spans="1:12" ht="15">
      <c r="A199" s="37">
        <v>12.3</v>
      </c>
      <c r="B199" s="28"/>
      <c r="C199" s="29"/>
      <c r="D199" s="30"/>
      <c r="E199" s="38" t="s">
        <v>438</v>
      </c>
      <c r="F199" s="28"/>
      <c r="G199" s="28"/>
      <c r="H199" s="32"/>
      <c r="I199" s="33"/>
      <c r="J199" s="34"/>
      <c r="K199" s="84">
        <f>SUM(K200:L202)</f>
        <v>0</v>
      </c>
      <c r="L199" s="85"/>
    </row>
    <row r="200" spans="1:12" ht="15">
      <c r="A200" s="103">
        <v>40969</v>
      </c>
      <c r="B200" s="46" t="s">
        <v>439</v>
      </c>
      <c r="C200" s="43" t="s">
        <v>26</v>
      </c>
      <c r="D200" s="44"/>
      <c r="E200" s="45" t="s">
        <v>440</v>
      </c>
      <c r="F200" s="46" t="s">
        <v>66</v>
      </c>
      <c r="G200" s="46" t="s">
        <v>67</v>
      </c>
      <c r="H200" s="83"/>
      <c r="I200" s="48"/>
      <c r="J200" s="49"/>
      <c r="K200" s="48"/>
      <c r="L200" s="50"/>
    </row>
    <row r="201" spans="1:12" ht="22.5">
      <c r="A201" s="103">
        <v>40970</v>
      </c>
      <c r="B201" s="46" t="s">
        <v>441</v>
      </c>
      <c r="C201" s="43" t="s">
        <v>26</v>
      </c>
      <c r="D201" s="44"/>
      <c r="E201" s="51" t="s">
        <v>442</v>
      </c>
      <c r="F201" s="46" t="s">
        <v>55</v>
      </c>
      <c r="G201" s="46" t="s">
        <v>443</v>
      </c>
      <c r="H201" s="83"/>
      <c r="I201" s="48"/>
      <c r="J201" s="49"/>
      <c r="K201" s="48"/>
      <c r="L201" s="50"/>
    </row>
    <row r="202" spans="1:12" ht="15">
      <c r="A202" s="103">
        <v>40971</v>
      </c>
      <c r="B202" s="46" t="s">
        <v>444</v>
      </c>
      <c r="C202" s="43" t="s">
        <v>26</v>
      </c>
      <c r="D202" s="44"/>
      <c r="E202" s="45" t="s">
        <v>445</v>
      </c>
      <c r="F202" s="46" t="s">
        <v>66</v>
      </c>
      <c r="G202" s="46" t="s">
        <v>67</v>
      </c>
      <c r="H202" s="83"/>
      <c r="I202" s="48"/>
      <c r="J202" s="49"/>
      <c r="K202" s="48"/>
      <c r="L202" s="50"/>
    </row>
    <row r="203" spans="1:12" ht="15">
      <c r="A203" s="37">
        <v>12.4</v>
      </c>
      <c r="B203" s="28"/>
      <c r="C203" s="29"/>
      <c r="D203" s="30"/>
      <c r="E203" s="38" t="s">
        <v>446</v>
      </c>
      <c r="F203" s="28"/>
      <c r="G203" s="28"/>
      <c r="H203" s="32"/>
      <c r="I203" s="33"/>
      <c r="J203" s="34"/>
      <c r="K203" s="84">
        <f>SUM(K204:L207)</f>
        <v>0</v>
      </c>
      <c r="L203" s="85"/>
    </row>
    <row r="204" spans="1:12" ht="15">
      <c r="A204" s="103">
        <v>41000</v>
      </c>
      <c r="B204" s="46" t="s">
        <v>447</v>
      </c>
      <c r="C204" s="43" t="s">
        <v>26</v>
      </c>
      <c r="D204" s="44"/>
      <c r="E204" s="45" t="s">
        <v>448</v>
      </c>
      <c r="F204" s="46" t="s">
        <v>77</v>
      </c>
      <c r="G204" s="46" t="s">
        <v>449</v>
      </c>
      <c r="H204" s="83"/>
      <c r="I204" s="48"/>
      <c r="J204" s="49"/>
      <c r="K204" s="48"/>
      <c r="L204" s="50"/>
    </row>
    <row r="205" spans="1:12" ht="15">
      <c r="A205" s="103">
        <v>41001</v>
      </c>
      <c r="B205" s="46" t="s">
        <v>244</v>
      </c>
      <c r="C205" s="43" t="s">
        <v>26</v>
      </c>
      <c r="D205" s="44"/>
      <c r="E205" s="45" t="s">
        <v>245</v>
      </c>
      <c r="F205" s="46" t="s">
        <v>28</v>
      </c>
      <c r="G205" s="46" t="s">
        <v>450</v>
      </c>
      <c r="H205" s="83"/>
      <c r="I205" s="48"/>
      <c r="J205" s="49"/>
      <c r="K205" s="48"/>
      <c r="L205" s="50"/>
    </row>
    <row r="206" spans="1:12" ht="22.5">
      <c r="A206" s="103">
        <v>41002</v>
      </c>
      <c r="B206" s="46" t="s">
        <v>451</v>
      </c>
      <c r="C206" s="43" t="s">
        <v>26</v>
      </c>
      <c r="D206" s="44"/>
      <c r="E206" s="51" t="s">
        <v>452</v>
      </c>
      <c r="F206" s="46" t="s">
        <v>77</v>
      </c>
      <c r="G206" s="46" t="s">
        <v>453</v>
      </c>
      <c r="H206" s="83"/>
      <c r="I206" s="48"/>
      <c r="J206" s="49"/>
      <c r="K206" s="48"/>
      <c r="L206" s="50"/>
    </row>
    <row r="207" spans="1:12" ht="15">
      <c r="A207" s="103">
        <v>41003</v>
      </c>
      <c r="B207" s="46" t="s">
        <v>121</v>
      </c>
      <c r="C207" s="43" t="s">
        <v>26</v>
      </c>
      <c r="D207" s="44"/>
      <c r="E207" s="45" t="s">
        <v>122</v>
      </c>
      <c r="F207" s="46" t="s">
        <v>77</v>
      </c>
      <c r="G207" s="46" t="s">
        <v>454</v>
      </c>
      <c r="H207" s="83"/>
      <c r="I207" s="48"/>
      <c r="J207" s="49"/>
      <c r="K207" s="48"/>
      <c r="L207" s="50"/>
    </row>
    <row r="208" spans="1:12" ht="15">
      <c r="A208" s="27">
        <v>13</v>
      </c>
      <c r="B208" s="28"/>
      <c r="C208" s="29"/>
      <c r="D208" s="30"/>
      <c r="E208" s="31" t="s">
        <v>455</v>
      </c>
      <c r="F208" s="28"/>
      <c r="G208" s="28"/>
      <c r="H208" s="32"/>
      <c r="I208" s="33"/>
      <c r="J208" s="34"/>
      <c r="K208" s="111">
        <f>K209+K222+K227+K234+K239+K245+K248</f>
        <v>0</v>
      </c>
      <c r="L208" s="112"/>
    </row>
    <row r="209" spans="1:12" ht="15">
      <c r="A209" s="37">
        <v>13.1</v>
      </c>
      <c r="B209" s="28"/>
      <c r="C209" s="29"/>
      <c r="D209" s="30"/>
      <c r="E209" s="38" t="s">
        <v>456</v>
      </c>
      <c r="F209" s="28"/>
      <c r="G209" s="28"/>
      <c r="H209" s="32"/>
      <c r="I209" s="33"/>
      <c r="J209" s="34"/>
      <c r="K209" s="84">
        <f>SUM(K210:L221)</f>
        <v>0</v>
      </c>
      <c r="L209" s="85"/>
    </row>
    <row r="210" spans="1:12" ht="15">
      <c r="A210" s="103">
        <v>41275</v>
      </c>
      <c r="B210" s="110">
        <v>90153</v>
      </c>
      <c r="C210" s="43" t="s">
        <v>417</v>
      </c>
      <c r="D210" s="44"/>
      <c r="E210" s="45" t="s">
        <v>457</v>
      </c>
      <c r="F210" s="46" t="s">
        <v>66</v>
      </c>
      <c r="G210" s="46" t="s">
        <v>61</v>
      </c>
      <c r="H210" s="83"/>
      <c r="I210" s="48"/>
      <c r="J210" s="49"/>
      <c r="K210" s="48"/>
      <c r="L210" s="50"/>
    </row>
    <row r="211" spans="1:12" ht="22.5">
      <c r="A211" s="103">
        <v>41276</v>
      </c>
      <c r="B211" s="46" t="s">
        <v>113</v>
      </c>
      <c r="C211" s="43" t="s">
        <v>26</v>
      </c>
      <c r="D211" s="44"/>
      <c r="E211" s="51" t="s">
        <v>114</v>
      </c>
      <c r="F211" s="46" t="s">
        <v>28</v>
      </c>
      <c r="G211" s="46" t="s">
        <v>67</v>
      </c>
      <c r="H211" s="83"/>
      <c r="I211" s="48"/>
      <c r="J211" s="49"/>
      <c r="K211" s="48"/>
      <c r="L211" s="50"/>
    </row>
    <row r="212" spans="1:12" ht="15">
      <c r="A212" s="103">
        <v>41277</v>
      </c>
      <c r="B212" s="46" t="s">
        <v>124</v>
      </c>
      <c r="C212" s="43" t="s">
        <v>26</v>
      </c>
      <c r="D212" s="44"/>
      <c r="E212" s="45" t="s">
        <v>125</v>
      </c>
      <c r="F212" s="46" t="s">
        <v>77</v>
      </c>
      <c r="G212" s="46" t="s">
        <v>458</v>
      </c>
      <c r="H212" s="83"/>
      <c r="I212" s="48"/>
      <c r="J212" s="49"/>
      <c r="K212" s="48"/>
      <c r="L212" s="50"/>
    </row>
    <row r="213" spans="1:12" ht="15">
      <c r="A213" s="103">
        <v>41278</v>
      </c>
      <c r="B213" s="46" t="s">
        <v>388</v>
      </c>
      <c r="C213" s="43" t="s">
        <v>26</v>
      </c>
      <c r="D213" s="44"/>
      <c r="E213" s="45" t="s">
        <v>389</v>
      </c>
      <c r="F213" s="46" t="s">
        <v>77</v>
      </c>
      <c r="G213" s="46" t="s">
        <v>459</v>
      </c>
      <c r="H213" s="83"/>
      <c r="I213" s="48"/>
      <c r="J213" s="49"/>
      <c r="K213" s="48"/>
      <c r="L213" s="50"/>
    </row>
    <row r="214" spans="1:12" ht="15">
      <c r="A214" s="103">
        <v>41279</v>
      </c>
      <c r="B214" s="46" t="s">
        <v>460</v>
      </c>
      <c r="C214" s="43" t="s">
        <v>26</v>
      </c>
      <c r="D214" s="44"/>
      <c r="E214" s="45" t="s">
        <v>461</v>
      </c>
      <c r="F214" s="46" t="s">
        <v>28</v>
      </c>
      <c r="G214" s="46" t="s">
        <v>49</v>
      </c>
      <c r="H214" s="83"/>
      <c r="I214" s="48"/>
      <c r="J214" s="49"/>
      <c r="K214" s="48"/>
      <c r="L214" s="50"/>
    </row>
    <row r="215" spans="1:12" ht="15">
      <c r="A215" s="103">
        <v>41280</v>
      </c>
      <c r="B215" s="46" t="s">
        <v>127</v>
      </c>
      <c r="C215" s="43" t="s">
        <v>26</v>
      </c>
      <c r="D215" s="44"/>
      <c r="E215" s="45" t="s">
        <v>128</v>
      </c>
      <c r="F215" s="46" t="s">
        <v>129</v>
      </c>
      <c r="G215" s="46" t="s">
        <v>462</v>
      </c>
      <c r="H215" s="83"/>
      <c r="I215" s="48"/>
      <c r="J215" s="49"/>
      <c r="K215" s="48"/>
      <c r="L215" s="50"/>
    </row>
    <row r="216" spans="1:12" ht="15">
      <c r="A216" s="103">
        <v>41281</v>
      </c>
      <c r="B216" s="46" t="s">
        <v>147</v>
      </c>
      <c r="C216" s="43" t="s">
        <v>26</v>
      </c>
      <c r="D216" s="44"/>
      <c r="E216" s="45" t="s">
        <v>148</v>
      </c>
      <c r="F216" s="46" t="s">
        <v>129</v>
      </c>
      <c r="G216" s="46" t="s">
        <v>463</v>
      </c>
      <c r="H216" s="83"/>
      <c r="I216" s="48"/>
      <c r="J216" s="49"/>
      <c r="K216" s="48"/>
      <c r="L216" s="50"/>
    </row>
    <row r="217" spans="1:12" ht="15">
      <c r="A217" s="103">
        <v>41282</v>
      </c>
      <c r="B217" s="46" t="s">
        <v>271</v>
      </c>
      <c r="C217" s="43" t="s">
        <v>26</v>
      </c>
      <c r="D217" s="44"/>
      <c r="E217" s="45" t="s">
        <v>272</v>
      </c>
      <c r="F217" s="46" t="s">
        <v>77</v>
      </c>
      <c r="G217" s="46" t="s">
        <v>234</v>
      </c>
      <c r="H217" s="83"/>
      <c r="I217" s="48"/>
      <c r="J217" s="49"/>
      <c r="K217" s="48"/>
      <c r="L217" s="50"/>
    </row>
    <row r="218" spans="1:12" ht="22.5">
      <c r="A218" s="103">
        <v>41283</v>
      </c>
      <c r="B218" s="46" t="s">
        <v>259</v>
      </c>
      <c r="C218" s="43" t="s">
        <v>26</v>
      </c>
      <c r="D218" s="44"/>
      <c r="E218" s="51" t="s">
        <v>260</v>
      </c>
      <c r="F218" s="46" t="s">
        <v>28</v>
      </c>
      <c r="G218" s="46" t="s">
        <v>67</v>
      </c>
      <c r="H218" s="83"/>
      <c r="I218" s="48"/>
      <c r="J218" s="49"/>
      <c r="K218" s="48"/>
      <c r="L218" s="50"/>
    </row>
    <row r="219" spans="1:12" ht="15">
      <c r="A219" s="113">
        <v>40191</v>
      </c>
      <c r="B219" s="46" t="s">
        <v>277</v>
      </c>
      <c r="C219" s="43" t="s">
        <v>26</v>
      </c>
      <c r="D219" s="44"/>
      <c r="E219" s="45" t="s">
        <v>278</v>
      </c>
      <c r="F219" s="46" t="s">
        <v>28</v>
      </c>
      <c r="G219" s="46" t="s">
        <v>464</v>
      </c>
      <c r="H219" s="83"/>
      <c r="I219" s="48"/>
      <c r="J219" s="49"/>
      <c r="K219" s="48"/>
      <c r="L219" s="50"/>
    </row>
    <row r="220" spans="1:12" ht="15">
      <c r="A220" s="113">
        <v>40556</v>
      </c>
      <c r="B220" s="46" t="s">
        <v>280</v>
      </c>
      <c r="C220" s="43" t="s">
        <v>26</v>
      </c>
      <c r="D220" s="44"/>
      <c r="E220" s="45" t="s">
        <v>281</v>
      </c>
      <c r="F220" s="46" t="s">
        <v>28</v>
      </c>
      <c r="G220" s="46" t="s">
        <v>464</v>
      </c>
      <c r="H220" s="83"/>
      <c r="I220" s="48"/>
      <c r="J220" s="49"/>
      <c r="K220" s="48"/>
      <c r="L220" s="50"/>
    </row>
    <row r="221" spans="1:12" ht="15">
      <c r="A221" s="113">
        <v>40921</v>
      </c>
      <c r="B221" s="46" t="s">
        <v>465</v>
      </c>
      <c r="C221" s="43" t="s">
        <v>26</v>
      </c>
      <c r="D221" s="44"/>
      <c r="E221" s="45" t="s">
        <v>466</v>
      </c>
      <c r="F221" s="46" t="s">
        <v>28</v>
      </c>
      <c r="G221" s="46" t="s">
        <v>464</v>
      </c>
      <c r="H221" s="83"/>
      <c r="I221" s="48"/>
      <c r="J221" s="49"/>
      <c r="K221" s="48"/>
      <c r="L221" s="50"/>
    </row>
    <row r="222" spans="1:12" ht="15">
      <c r="A222" s="37">
        <v>13.2</v>
      </c>
      <c r="B222" s="28"/>
      <c r="C222" s="29"/>
      <c r="D222" s="30"/>
      <c r="E222" s="38" t="s">
        <v>427</v>
      </c>
      <c r="F222" s="28"/>
      <c r="G222" s="28"/>
      <c r="H222" s="32"/>
      <c r="I222" s="33"/>
      <c r="J222" s="34"/>
      <c r="K222" s="84">
        <f>SUM(K223:L226)</f>
        <v>0</v>
      </c>
      <c r="L222" s="85"/>
    </row>
    <row r="223" spans="1:12" ht="15">
      <c r="A223" s="103">
        <v>41306</v>
      </c>
      <c r="B223" s="46" t="s">
        <v>95</v>
      </c>
      <c r="C223" s="43" t="s">
        <v>26</v>
      </c>
      <c r="D223" s="44"/>
      <c r="E223" s="45" t="s">
        <v>96</v>
      </c>
      <c r="F223" s="46" t="s">
        <v>77</v>
      </c>
      <c r="G223" s="46" t="s">
        <v>467</v>
      </c>
      <c r="H223" s="83"/>
      <c r="I223" s="48"/>
      <c r="J223" s="49"/>
      <c r="K223" s="48"/>
      <c r="L223" s="50"/>
    </row>
    <row r="224" spans="1:12" ht="15">
      <c r="A224" s="103">
        <v>41307</v>
      </c>
      <c r="B224" s="46" t="s">
        <v>429</v>
      </c>
      <c r="C224" s="43" t="s">
        <v>26</v>
      </c>
      <c r="D224" s="44"/>
      <c r="E224" s="45" t="s">
        <v>430</v>
      </c>
      <c r="F224" s="46" t="s">
        <v>77</v>
      </c>
      <c r="G224" s="46" t="s">
        <v>468</v>
      </c>
      <c r="H224" s="83"/>
      <c r="I224" s="48"/>
      <c r="J224" s="49"/>
      <c r="K224" s="48"/>
      <c r="L224" s="50"/>
    </row>
    <row r="225" spans="1:12" ht="15">
      <c r="A225" s="103">
        <v>41308</v>
      </c>
      <c r="B225" s="46" t="s">
        <v>469</v>
      </c>
      <c r="C225" s="43" t="s">
        <v>26</v>
      </c>
      <c r="D225" s="44"/>
      <c r="E225" s="45" t="s">
        <v>470</v>
      </c>
      <c r="F225" s="46" t="s">
        <v>77</v>
      </c>
      <c r="G225" s="46" t="s">
        <v>471</v>
      </c>
      <c r="H225" s="83"/>
      <c r="I225" s="48"/>
      <c r="J225" s="49"/>
      <c r="K225" s="48"/>
      <c r="L225" s="50"/>
    </row>
    <row r="226" spans="1:12" ht="22.5">
      <c r="A226" s="103">
        <v>41309</v>
      </c>
      <c r="B226" s="46" t="s">
        <v>107</v>
      </c>
      <c r="C226" s="43" t="s">
        <v>26</v>
      </c>
      <c r="D226" s="44"/>
      <c r="E226" s="51" t="s">
        <v>108</v>
      </c>
      <c r="F226" s="46" t="s">
        <v>77</v>
      </c>
      <c r="G226" s="46" t="s">
        <v>471</v>
      </c>
      <c r="H226" s="83"/>
      <c r="I226" s="48"/>
      <c r="J226" s="49"/>
      <c r="K226" s="48"/>
      <c r="L226" s="50"/>
    </row>
    <row r="227" spans="1:12" ht="15">
      <c r="A227" s="37">
        <v>13.3</v>
      </c>
      <c r="B227" s="28"/>
      <c r="C227" s="29"/>
      <c r="D227" s="30"/>
      <c r="E227" s="38" t="s">
        <v>472</v>
      </c>
      <c r="F227" s="28"/>
      <c r="G227" s="28"/>
      <c r="H227" s="32"/>
      <c r="I227" s="33"/>
      <c r="J227" s="34"/>
      <c r="K227" s="84">
        <f>SUM(K228:L233)</f>
        <v>0</v>
      </c>
      <c r="L227" s="85"/>
    </row>
    <row r="228" spans="1:12" ht="15">
      <c r="A228" s="103">
        <v>41334</v>
      </c>
      <c r="B228" s="46" t="s">
        <v>473</v>
      </c>
      <c r="C228" s="43" t="s">
        <v>26</v>
      </c>
      <c r="D228" s="44"/>
      <c r="E228" s="45" t="s">
        <v>474</v>
      </c>
      <c r="F228" s="46" t="s">
        <v>55</v>
      </c>
      <c r="G228" s="46" t="s">
        <v>475</v>
      </c>
      <c r="H228" s="83"/>
      <c r="I228" s="48"/>
      <c r="J228" s="49"/>
      <c r="K228" s="48"/>
      <c r="L228" s="50"/>
    </row>
    <row r="229" spans="1:12" ht="15">
      <c r="A229" s="103">
        <v>41335</v>
      </c>
      <c r="B229" s="46" t="s">
        <v>476</v>
      </c>
      <c r="C229" s="43" t="s">
        <v>26</v>
      </c>
      <c r="D229" s="44"/>
      <c r="E229" s="45" t="s">
        <v>477</v>
      </c>
      <c r="F229" s="46" t="s">
        <v>55</v>
      </c>
      <c r="G229" s="46" t="s">
        <v>478</v>
      </c>
      <c r="H229" s="83"/>
      <c r="I229" s="48"/>
      <c r="J229" s="49"/>
      <c r="K229" s="48"/>
      <c r="L229" s="50"/>
    </row>
    <row r="230" spans="1:12" ht="15">
      <c r="A230" s="103">
        <v>41336</v>
      </c>
      <c r="B230" s="46" t="s">
        <v>479</v>
      </c>
      <c r="C230" s="43" t="s">
        <v>26</v>
      </c>
      <c r="D230" s="44"/>
      <c r="E230" s="45" t="s">
        <v>480</v>
      </c>
      <c r="F230" s="46" t="s">
        <v>55</v>
      </c>
      <c r="G230" s="46" t="s">
        <v>481</v>
      </c>
      <c r="H230" s="83"/>
      <c r="I230" s="48"/>
      <c r="J230" s="49"/>
      <c r="K230" s="48"/>
      <c r="L230" s="50"/>
    </row>
    <row r="231" spans="1:12" ht="15">
      <c r="A231" s="103">
        <v>41337</v>
      </c>
      <c r="B231" s="46" t="s">
        <v>482</v>
      </c>
      <c r="C231" s="43" t="s">
        <v>26</v>
      </c>
      <c r="D231" s="44"/>
      <c r="E231" s="45" t="s">
        <v>483</v>
      </c>
      <c r="F231" s="46" t="s">
        <v>55</v>
      </c>
      <c r="G231" s="46" t="s">
        <v>484</v>
      </c>
      <c r="H231" s="83"/>
      <c r="I231" s="48"/>
      <c r="J231" s="49"/>
      <c r="K231" s="48"/>
      <c r="L231" s="50"/>
    </row>
    <row r="232" spans="1:12" ht="15">
      <c r="A232" s="103">
        <v>41338</v>
      </c>
      <c r="B232" s="46" t="s">
        <v>485</v>
      </c>
      <c r="C232" s="43" t="s">
        <v>26</v>
      </c>
      <c r="D232" s="44"/>
      <c r="E232" s="45" t="s">
        <v>486</v>
      </c>
      <c r="F232" s="46" t="s">
        <v>55</v>
      </c>
      <c r="G232" s="46" t="s">
        <v>487</v>
      </c>
      <c r="H232" s="83"/>
      <c r="I232" s="48"/>
      <c r="J232" s="49"/>
      <c r="K232" s="48"/>
      <c r="L232" s="50"/>
    </row>
    <row r="233" spans="1:12" ht="15">
      <c r="A233" s="103">
        <v>41339</v>
      </c>
      <c r="B233" s="46" t="s">
        <v>488</v>
      </c>
      <c r="C233" s="43" t="s">
        <v>26</v>
      </c>
      <c r="D233" s="44"/>
      <c r="E233" s="45" t="s">
        <v>489</v>
      </c>
      <c r="F233" s="46" t="s">
        <v>55</v>
      </c>
      <c r="G233" s="46" t="s">
        <v>490</v>
      </c>
      <c r="H233" s="83"/>
      <c r="I233" s="48"/>
      <c r="J233" s="49"/>
      <c r="K233" s="48"/>
      <c r="L233" s="50"/>
    </row>
    <row r="234" spans="1:12" ht="15">
      <c r="A234" s="37">
        <v>13.4</v>
      </c>
      <c r="B234" s="28"/>
      <c r="C234" s="29"/>
      <c r="D234" s="30"/>
      <c r="E234" s="38" t="s">
        <v>491</v>
      </c>
      <c r="F234" s="28"/>
      <c r="G234" s="28"/>
      <c r="H234" s="32"/>
      <c r="I234" s="33"/>
      <c r="J234" s="34"/>
      <c r="K234" s="84">
        <f>SUM(K235:L238)</f>
        <v>0</v>
      </c>
      <c r="L234" s="85"/>
    </row>
    <row r="235" spans="1:12" ht="15">
      <c r="A235" s="103">
        <v>41365</v>
      </c>
      <c r="B235" s="46" t="s">
        <v>492</v>
      </c>
      <c r="C235" s="43" t="s">
        <v>26</v>
      </c>
      <c r="D235" s="44"/>
      <c r="E235" s="45" t="s">
        <v>493</v>
      </c>
      <c r="F235" s="46" t="s">
        <v>55</v>
      </c>
      <c r="G235" s="46" t="s">
        <v>230</v>
      </c>
      <c r="H235" s="83"/>
      <c r="I235" s="48"/>
      <c r="J235" s="49"/>
      <c r="K235" s="48"/>
      <c r="L235" s="50"/>
    </row>
    <row r="236" spans="1:12" ht="15">
      <c r="A236" s="103">
        <v>41366</v>
      </c>
      <c r="B236" s="46" t="s">
        <v>494</v>
      </c>
      <c r="C236" s="43" t="s">
        <v>26</v>
      </c>
      <c r="D236" s="44"/>
      <c r="E236" s="45" t="s">
        <v>495</v>
      </c>
      <c r="F236" s="46" t="s">
        <v>66</v>
      </c>
      <c r="G236" s="46" t="s">
        <v>496</v>
      </c>
      <c r="H236" s="83"/>
      <c r="I236" s="48"/>
      <c r="J236" s="49"/>
      <c r="K236" s="48"/>
      <c r="L236" s="50"/>
    </row>
    <row r="237" spans="1:12" ht="15">
      <c r="A237" s="103">
        <v>41367</v>
      </c>
      <c r="B237" s="46" t="s">
        <v>497</v>
      </c>
      <c r="C237" s="43" t="s">
        <v>26</v>
      </c>
      <c r="D237" s="44"/>
      <c r="E237" s="45" t="s">
        <v>498</v>
      </c>
      <c r="F237" s="46" t="s">
        <v>66</v>
      </c>
      <c r="G237" s="46" t="s">
        <v>499</v>
      </c>
      <c r="H237" s="83"/>
      <c r="I237" s="48"/>
      <c r="J237" s="49"/>
      <c r="K237" s="48"/>
      <c r="L237" s="50"/>
    </row>
    <row r="238" spans="1:12" ht="33.75">
      <c r="A238" s="103">
        <v>41368</v>
      </c>
      <c r="B238" s="82">
        <v>97886</v>
      </c>
      <c r="C238" s="43" t="s">
        <v>305</v>
      </c>
      <c r="D238" s="44"/>
      <c r="E238" s="51" t="s">
        <v>500</v>
      </c>
      <c r="F238" s="46" t="s">
        <v>66</v>
      </c>
      <c r="G238" s="46" t="s">
        <v>413</v>
      </c>
      <c r="H238" s="83"/>
      <c r="I238" s="48"/>
      <c r="J238" s="49"/>
      <c r="K238" s="48"/>
      <c r="L238" s="50"/>
    </row>
    <row r="239" spans="1:12" ht="15">
      <c r="A239" s="37">
        <v>13.5</v>
      </c>
      <c r="B239" s="28"/>
      <c r="C239" s="29"/>
      <c r="D239" s="30"/>
      <c r="E239" s="38" t="s">
        <v>501</v>
      </c>
      <c r="F239" s="28"/>
      <c r="G239" s="28"/>
      <c r="H239" s="32"/>
      <c r="I239" s="33"/>
      <c r="J239" s="34"/>
      <c r="K239" s="84">
        <f>SUM(K240:L244)</f>
        <v>0</v>
      </c>
      <c r="L239" s="85"/>
    </row>
    <row r="240" spans="1:12" ht="22.5">
      <c r="A240" s="103">
        <v>41395</v>
      </c>
      <c r="B240" s="46" t="s">
        <v>502</v>
      </c>
      <c r="C240" s="43" t="s">
        <v>26</v>
      </c>
      <c r="D240" s="44"/>
      <c r="E240" s="51" t="s">
        <v>503</v>
      </c>
      <c r="F240" s="46" t="s">
        <v>66</v>
      </c>
      <c r="G240" s="46" t="s">
        <v>61</v>
      </c>
      <c r="H240" s="83"/>
      <c r="I240" s="48"/>
      <c r="J240" s="49"/>
      <c r="K240" s="48"/>
      <c r="L240" s="50"/>
    </row>
    <row r="241" spans="1:12" ht="15">
      <c r="A241" s="103">
        <v>41396</v>
      </c>
      <c r="B241" s="46" t="s">
        <v>504</v>
      </c>
      <c r="C241" s="43" t="s">
        <v>26</v>
      </c>
      <c r="D241" s="44"/>
      <c r="E241" s="45" t="s">
        <v>505</v>
      </c>
      <c r="F241" s="46" t="s">
        <v>66</v>
      </c>
      <c r="G241" s="46" t="s">
        <v>67</v>
      </c>
      <c r="H241" s="83"/>
      <c r="I241" s="48"/>
      <c r="J241" s="49"/>
      <c r="K241" s="48"/>
      <c r="L241" s="50"/>
    </row>
    <row r="242" spans="1:12" ht="15">
      <c r="A242" s="114">
        <v>41397</v>
      </c>
      <c r="B242" s="59" t="s">
        <v>506</v>
      </c>
      <c r="C242" s="115" t="s">
        <v>26</v>
      </c>
      <c r="D242" s="116"/>
      <c r="E242" s="60" t="s">
        <v>507</v>
      </c>
      <c r="F242" s="59" t="s">
        <v>66</v>
      </c>
      <c r="G242" s="59" t="s">
        <v>508</v>
      </c>
      <c r="H242" s="104"/>
      <c r="I242" s="117"/>
      <c r="J242" s="118"/>
      <c r="K242" s="48"/>
      <c r="L242" s="50"/>
    </row>
    <row r="243" spans="1:12" ht="22.5">
      <c r="A243" s="119">
        <v>41398</v>
      </c>
      <c r="B243" s="120">
        <v>39471</v>
      </c>
      <c r="C243" s="43" t="s">
        <v>305</v>
      </c>
      <c r="D243" s="44"/>
      <c r="E243" s="121" t="s">
        <v>509</v>
      </c>
      <c r="F243" s="62" t="s">
        <v>510</v>
      </c>
      <c r="G243" s="62" t="s">
        <v>511</v>
      </c>
      <c r="H243" s="65"/>
      <c r="I243" s="122"/>
      <c r="J243" s="122"/>
      <c r="K243" s="48"/>
      <c r="L243" s="50"/>
    </row>
    <row r="244" spans="1:12" ht="15">
      <c r="A244" s="123">
        <v>41399</v>
      </c>
      <c r="B244" s="108" t="s">
        <v>512</v>
      </c>
      <c r="C244" s="124" t="s">
        <v>26</v>
      </c>
      <c r="D244" s="125"/>
      <c r="E244" s="126" t="s">
        <v>513</v>
      </c>
      <c r="F244" s="108" t="s">
        <v>66</v>
      </c>
      <c r="G244" s="108" t="s">
        <v>61</v>
      </c>
      <c r="H244" s="109"/>
      <c r="I244" s="127"/>
      <c r="J244" s="128"/>
      <c r="K244" s="48"/>
      <c r="L244" s="50"/>
    </row>
    <row r="245" spans="1:12" ht="15">
      <c r="A245" s="37">
        <v>13.6</v>
      </c>
      <c r="B245" s="28"/>
      <c r="C245" s="29"/>
      <c r="D245" s="30"/>
      <c r="E245" s="38" t="s">
        <v>514</v>
      </c>
      <c r="F245" s="28"/>
      <c r="G245" s="28"/>
      <c r="H245" s="32"/>
      <c r="I245" s="33"/>
      <c r="J245" s="34"/>
      <c r="K245" s="84">
        <f>SUM(K246:L247)</f>
        <v>0</v>
      </c>
      <c r="L245" s="85"/>
    </row>
    <row r="246" spans="1:12" ht="15">
      <c r="A246" s="103">
        <v>41426</v>
      </c>
      <c r="B246" s="46" t="s">
        <v>515</v>
      </c>
      <c r="C246" s="43" t="s">
        <v>26</v>
      </c>
      <c r="D246" s="44"/>
      <c r="E246" s="45" t="s">
        <v>516</v>
      </c>
      <c r="F246" s="46" t="s">
        <v>66</v>
      </c>
      <c r="G246" s="46" t="s">
        <v>496</v>
      </c>
      <c r="H246" s="83"/>
      <c r="I246" s="48"/>
      <c r="J246" s="49"/>
      <c r="K246" s="48"/>
      <c r="L246" s="50"/>
    </row>
    <row r="247" spans="1:12" ht="15">
      <c r="A247" s="103">
        <v>41427</v>
      </c>
      <c r="B247" s="46" t="s">
        <v>517</v>
      </c>
      <c r="C247" s="43" t="s">
        <v>26</v>
      </c>
      <c r="D247" s="44"/>
      <c r="E247" s="45" t="s">
        <v>518</v>
      </c>
      <c r="F247" s="46" t="s">
        <v>66</v>
      </c>
      <c r="G247" s="46" t="s">
        <v>496</v>
      </c>
      <c r="H247" s="83"/>
      <c r="I247" s="48"/>
      <c r="J247" s="49"/>
      <c r="K247" s="48"/>
      <c r="L247" s="50"/>
    </row>
    <row r="248" spans="1:12" ht="15">
      <c r="A248" s="37">
        <v>13.7</v>
      </c>
      <c r="B248" s="28"/>
      <c r="C248" s="29"/>
      <c r="D248" s="30"/>
      <c r="E248" s="38" t="s">
        <v>519</v>
      </c>
      <c r="F248" s="28"/>
      <c r="G248" s="28"/>
      <c r="H248" s="32"/>
      <c r="I248" s="33"/>
      <c r="J248" s="34"/>
      <c r="K248" s="84">
        <f>SUM(K249:L252)</f>
        <v>0</v>
      </c>
      <c r="L248" s="85"/>
    </row>
    <row r="249" spans="1:12" ht="22.5">
      <c r="A249" s="114">
        <v>41456</v>
      </c>
      <c r="B249" s="129">
        <v>101659</v>
      </c>
      <c r="C249" s="43" t="s">
        <v>305</v>
      </c>
      <c r="D249" s="44"/>
      <c r="E249" s="130" t="s">
        <v>520</v>
      </c>
      <c r="F249" s="59" t="s">
        <v>66</v>
      </c>
      <c r="G249" s="59" t="s">
        <v>230</v>
      </c>
      <c r="H249" s="104"/>
      <c r="I249" s="48"/>
      <c r="J249" s="49"/>
      <c r="K249" s="48"/>
      <c r="L249" s="50"/>
    </row>
    <row r="250" spans="1:12" ht="15">
      <c r="A250" s="119">
        <v>41457</v>
      </c>
      <c r="B250" s="62" t="s">
        <v>521</v>
      </c>
      <c r="C250" s="63" t="s">
        <v>218</v>
      </c>
      <c r="D250" s="63"/>
      <c r="E250" s="64" t="s">
        <v>522</v>
      </c>
      <c r="F250" s="62" t="s">
        <v>66</v>
      </c>
      <c r="G250" s="62" t="s">
        <v>508</v>
      </c>
      <c r="H250" s="65"/>
      <c r="I250" s="48"/>
      <c r="J250" s="49"/>
      <c r="K250" s="48"/>
      <c r="L250" s="50"/>
    </row>
    <row r="251" spans="1:12" ht="15">
      <c r="A251" s="119">
        <v>41458</v>
      </c>
      <c r="B251" s="62" t="s">
        <v>523</v>
      </c>
      <c r="C251" s="63" t="s">
        <v>218</v>
      </c>
      <c r="D251" s="63"/>
      <c r="E251" s="64" t="s">
        <v>524</v>
      </c>
      <c r="F251" s="62" t="s">
        <v>66</v>
      </c>
      <c r="G251" s="62" t="s">
        <v>406</v>
      </c>
      <c r="H251" s="65"/>
      <c r="I251" s="48"/>
      <c r="J251" s="49"/>
      <c r="K251" s="48"/>
      <c r="L251" s="50"/>
    </row>
    <row r="252" spans="1:12" ht="15">
      <c r="A252" s="131">
        <v>41459</v>
      </c>
      <c r="B252" s="132" t="s">
        <v>525</v>
      </c>
      <c r="C252" s="133" t="s">
        <v>26</v>
      </c>
      <c r="D252" s="134"/>
      <c r="E252" s="135" t="s">
        <v>526</v>
      </c>
      <c r="F252" s="132" t="s">
        <v>66</v>
      </c>
      <c r="G252" s="132" t="s">
        <v>230</v>
      </c>
      <c r="H252" s="136"/>
      <c r="I252" s="48"/>
      <c r="J252" s="49"/>
      <c r="K252" s="48"/>
      <c r="L252" s="50"/>
    </row>
    <row r="253" spans="1:12" ht="15">
      <c r="A253" s="137" t="s">
        <v>527</v>
      </c>
      <c r="B253" s="137"/>
      <c r="C253" s="137"/>
      <c r="D253" s="137"/>
      <c r="E253" s="137"/>
      <c r="F253" s="137"/>
      <c r="G253" s="137"/>
      <c r="H253" s="137"/>
      <c r="I253" s="137"/>
      <c r="J253" s="137"/>
      <c r="K253" s="138">
        <f>K208+K190+K176+K151+K135+K118+K90+K73+K54+K46+K38+K32+K16</f>
        <v>0</v>
      </c>
      <c r="L253" s="139"/>
    </row>
  </sheetData>
  <mergeCells count="728">
    <mergeCell ref="A253:J253"/>
    <mergeCell ref="K253:L253"/>
    <mergeCell ref="C251:D251"/>
    <mergeCell ref="I251:J251"/>
    <mergeCell ref="K251:L251"/>
    <mergeCell ref="C252:D252"/>
    <mergeCell ref="I252:J252"/>
    <mergeCell ref="K252:L252"/>
    <mergeCell ref="C249:D249"/>
    <mergeCell ref="I249:J249"/>
    <mergeCell ref="K249:L249"/>
    <mergeCell ref="C250:D250"/>
    <mergeCell ref="I250:J250"/>
    <mergeCell ref="K250:L250"/>
    <mergeCell ref="C247:D247"/>
    <mergeCell ref="I247:J247"/>
    <mergeCell ref="K247:L247"/>
    <mergeCell ref="C248:D248"/>
    <mergeCell ref="I248:J248"/>
    <mergeCell ref="K248:L248"/>
    <mergeCell ref="C245:D245"/>
    <mergeCell ref="I245:J245"/>
    <mergeCell ref="K245:L245"/>
    <mergeCell ref="C246:D246"/>
    <mergeCell ref="I246:J246"/>
    <mergeCell ref="K246:L246"/>
    <mergeCell ref="C243:D243"/>
    <mergeCell ref="I243:J243"/>
    <mergeCell ref="K243:L243"/>
    <mergeCell ref="C244:D244"/>
    <mergeCell ref="I244:J244"/>
    <mergeCell ref="K244:L244"/>
    <mergeCell ref="C241:D241"/>
    <mergeCell ref="I241:J241"/>
    <mergeCell ref="K241:L241"/>
    <mergeCell ref="C242:D242"/>
    <mergeCell ref="I242:J242"/>
    <mergeCell ref="K242:L242"/>
    <mergeCell ref="C239:D239"/>
    <mergeCell ref="I239:J239"/>
    <mergeCell ref="K239:L239"/>
    <mergeCell ref="C240:D240"/>
    <mergeCell ref="I240:J240"/>
    <mergeCell ref="K240:L240"/>
    <mergeCell ref="C237:D237"/>
    <mergeCell ref="I237:J237"/>
    <mergeCell ref="K237:L237"/>
    <mergeCell ref="C238:D238"/>
    <mergeCell ref="I238:J238"/>
    <mergeCell ref="K238:L238"/>
    <mergeCell ref="C235:D235"/>
    <mergeCell ref="I235:J235"/>
    <mergeCell ref="K235:L235"/>
    <mergeCell ref="C236:D236"/>
    <mergeCell ref="I236:J236"/>
    <mergeCell ref="K236:L236"/>
    <mergeCell ref="C233:D233"/>
    <mergeCell ref="I233:J233"/>
    <mergeCell ref="K233:L233"/>
    <mergeCell ref="C234:D234"/>
    <mergeCell ref="I234:J234"/>
    <mergeCell ref="K234:L234"/>
    <mergeCell ref="C231:D231"/>
    <mergeCell ref="I231:J231"/>
    <mergeCell ref="K231:L231"/>
    <mergeCell ref="C232:D232"/>
    <mergeCell ref="I232:J232"/>
    <mergeCell ref="K232:L232"/>
    <mergeCell ref="C229:D229"/>
    <mergeCell ref="I229:J229"/>
    <mergeCell ref="K229:L229"/>
    <mergeCell ref="C230:D230"/>
    <mergeCell ref="I230:J230"/>
    <mergeCell ref="K230:L230"/>
    <mergeCell ref="C227:D227"/>
    <mergeCell ref="I227:J227"/>
    <mergeCell ref="K227:L227"/>
    <mergeCell ref="C228:D228"/>
    <mergeCell ref="I228:J228"/>
    <mergeCell ref="K228:L228"/>
    <mergeCell ref="C225:D225"/>
    <mergeCell ref="I225:J225"/>
    <mergeCell ref="K225:L225"/>
    <mergeCell ref="C226:D226"/>
    <mergeCell ref="I226:J226"/>
    <mergeCell ref="K226:L226"/>
    <mergeCell ref="C223:D223"/>
    <mergeCell ref="I223:J223"/>
    <mergeCell ref="K223:L223"/>
    <mergeCell ref="C224:D224"/>
    <mergeCell ref="I224:J224"/>
    <mergeCell ref="K224:L224"/>
    <mergeCell ref="C221:D221"/>
    <mergeCell ref="I221:J221"/>
    <mergeCell ref="K221:L221"/>
    <mergeCell ref="C222:D222"/>
    <mergeCell ref="I222:J222"/>
    <mergeCell ref="K222:L222"/>
    <mergeCell ref="C219:D219"/>
    <mergeCell ref="I219:J219"/>
    <mergeCell ref="K219:L219"/>
    <mergeCell ref="C220:D220"/>
    <mergeCell ref="I220:J220"/>
    <mergeCell ref="K220:L220"/>
    <mergeCell ref="C217:D217"/>
    <mergeCell ref="I217:J217"/>
    <mergeCell ref="K217:L217"/>
    <mergeCell ref="C218:D218"/>
    <mergeCell ref="I218:J218"/>
    <mergeCell ref="K218:L218"/>
    <mergeCell ref="C215:D215"/>
    <mergeCell ref="I215:J215"/>
    <mergeCell ref="K215:L215"/>
    <mergeCell ref="C216:D216"/>
    <mergeCell ref="I216:J216"/>
    <mergeCell ref="K216:L216"/>
    <mergeCell ref="C213:D213"/>
    <mergeCell ref="I213:J213"/>
    <mergeCell ref="K213:L213"/>
    <mergeCell ref="C214:D214"/>
    <mergeCell ref="I214:J214"/>
    <mergeCell ref="K214:L214"/>
    <mergeCell ref="C211:D211"/>
    <mergeCell ref="I211:J211"/>
    <mergeCell ref="K211:L211"/>
    <mergeCell ref="C212:D212"/>
    <mergeCell ref="I212:J212"/>
    <mergeCell ref="K212:L212"/>
    <mergeCell ref="C209:D209"/>
    <mergeCell ref="I209:J209"/>
    <mergeCell ref="K209:L209"/>
    <mergeCell ref="C210:D210"/>
    <mergeCell ref="I210:J210"/>
    <mergeCell ref="K210:L210"/>
    <mergeCell ref="C207:D207"/>
    <mergeCell ref="I207:J207"/>
    <mergeCell ref="K207:L207"/>
    <mergeCell ref="C208:D208"/>
    <mergeCell ref="I208:J208"/>
    <mergeCell ref="K208:L208"/>
    <mergeCell ref="C205:D205"/>
    <mergeCell ref="I205:J205"/>
    <mergeCell ref="K205:L205"/>
    <mergeCell ref="C206:D206"/>
    <mergeCell ref="I206:J206"/>
    <mergeCell ref="K206:L206"/>
    <mergeCell ref="C203:D203"/>
    <mergeCell ref="I203:J203"/>
    <mergeCell ref="K203:L203"/>
    <mergeCell ref="C204:D204"/>
    <mergeCell ref="I204:J204"/>
    <mergeCell ref="K204:L204"/>
    <mergeCell ref="C201:D201"/>
    <mergeCell ref="I201:J201"/>
    <mergeCell ref="K201:L201"/>
    <mergeCell ref="C202:D202"/>
    <mergeCell ref="I202:J202"/>
    <mergeCell ref="K202:L202"/>
    <mergeCell ref="C199:D199"/>
    <mergeCell ref="I199:J199"/>
    <mergeCell ref="K199:L199"/>
    <mergeCell ref="C200:D200"/>
    <mergeCell ref="I200:J200"/>
    <mergeCell ref="K200:L200"/>
    <mergeCell ref="C197:D197"/>
    <mergeCell ref="I197:J197"/>
    <mergeCell ref="K197:L197"/>
    <mergeCell ref="C198:D198"/>
    <mergeCell ref="I198:J198"/>
    <mergeCell ref="K198:L198"/>
    <mergeCell ref="C195:D195"/>
    <mergeCell ref="I195:J195"/>
    <mergeCell ref="K195:L195"/>
    <mergeCell ref="C196:D196"/>
    <mergeCell ref="I196:J196"/>
    <mergeCell ref="K196:L196"/>
    <mergeCell ref="C193:D193"/>
    <mergeCell ref="I193:J193"/>
    <mergeCell ref="K193:L193"/>
    <mergeCell ref="C194:D194"/>
    <mergeCell ref="I194:J194"/>
    <mergeCell ref="K194:L194"/>
    <mergeCell ref="C191:D191"/>
    <mergeCell ref="I191:J191"/>
    <mergeCell ref="K191:L191"/>
    <mergeCell ref="C192:D192"/>
    <mergeCell ref="I192:J192"/>
    <mergeCell ref="K192:L192"/>
    <mergeCell ref="C189:D189"/>
    <mergeCell ref="I189:J189"/>
    <mergeCell ref="K189:L189"/>
    <mergeCell ref="C190:D190"/>
    <mergeCell ref="I190:J190"/>
    <mergeCell ref="K190:L190"/>
    <mergeCell ref="C187:D187"/>
    <mergeCell ref="I187:J187"/>
    <mergeCell ref="K187:L187"/>
    <mergeCell ref="C188:D188"/>
    <mergeCell ref="I188:J188"/>
    <mergeCell ref="K188:L188"/>
    <mergeCell ref="C185:D185"/>
    <mergeCell ref="I185:J185"/>
    <mergeCell ref="K185:L185"/>
    <mergeCell ref="C186:D186"/>
    <mergeCell ref="I186:J186"/>
    <mergeCell ref="K186:L186"/>
    <mergeCell ref="C183:D183"/>
    <mergeCell ref="I183:J183"/>
    <mergeCell ref="K183:L183"/>
    <mergeCell ref="C184:D184"/>
    <mergeCell ref="I184:J184"/>
    <mergeCell ref="K184:L184"/>
    <mergeCell ref="C181:D181"/>
    <mergeCell ref="I181:J181"/>
    <mergeCell ref="K181:L181"/>
    <mergeCell ref="C182:D182"/>
    <mergeCell ref="I182:J182"/>
    <mergeCell ref="K182:L182"/>
    <mergeCell ref="C179:D179"/>
    <mergeCell ref="I179:J179"/>
    <mergeCell ref="K179:L179"/>
    <mergeCell ref="C180:D180"/>
    <mergeCell ref="I180:J180"/>
    <mergeCell ref="K180:L180"/>
    <mergeCell ref="C177:D177"/>
    <mergeCell ref="I177:J177"/>
    <mergeCell ref="K177:L177"/>
    <mergeCell ref="C178:D178"/>
    <mergeCell ref="I178:J178"/>
    <mergeCell ref="K178:L178"/>
    <mergeCell ref="C175:D175"/>
    <mergeCell ref="I175:J175"/>
    <mergeCell ref="K175:L175"/>
    <mergeCell ref="C176:D176"/>
    <mergeCell ref="I176:J176"/>
    <mergeCell ref="K176:L176"/>
    <mergeCell ref="C173:D173"/>
    <mergeCell ref="I173:J173"/>
    <mergeCell ref="K173:L173"/>
    <mergeCell ref="C174:D174"/>
    <mergeCell ref="I174:J174"/>
    <mergeCell ref="K174:L174"/>
    <mergeCell ref="C171:D171"/>
    <mergeCell ref="I171:J171"/>
    <mergeCell ref="K171:L171"/>
    <mergeCell ref="C172:D172"/>
    <mergeCell ref="I172:J172"/>
    <mergeCell ref="K172:L172"/>
    <mergeCell ref="C169:D169"/>
    <mergeCell ref="I169:J169"/>
    <mergeCell ref="K169:L169"/>
    <mergeCell ref="C170:D170"/>
    <mergeCell ref="I170:J170"/>
    <mergeCell ref="K170:L170"/>
    <mergeCell ref="C167:D167"/>
    <mergeCell ref="I167:J167"/>
    <mergeCell ref="K167:L167"/>
    <mergeCell ref="C168:D168"/>
    <mergeCell ref="I168:J168"/>
    <mergeCell ref="K168:L168"/>
    <mergeCell ref="C165:D165"/>
    <mergeCell ref="I165:J165"/>
    <mergeCell ref="K165:L165"/>
    <mergeCell ref="C166:D166"/>
    <mergeCell ref="I166:J166"/>
    <mergeCell ref="K166:L166"/>
    <mergeCell ref="C163:D163"/>
    <mergeCell ref="I163:J163"/>
    <mergeCell ref="K163:L163"/>
    <mergeCell ref="C164:D164"/>
    <mergeCell ref="I164:J164"/>
    <mergeCell ref="K164:L164"/>
    <mergeCell ref="C161:D161"/>
    <mergeCell ref="I161:J161"/>
    <mergeCell ref="K161:L161"/>
    <mergeCell ref="C162:D162"/>
    <mergeCell ref="I162:J162"/>
    <mergeCell ref="K162:L162"/>
    <mergeCell ref="C159:D159"/>
    <mergeCell ref="I159:J159"/>
    <mergeCell ref="K159:L159"/>
    <mergeCell ref="C160:D160"/>
    <mergeCell ref="I160:J160"/>
    <mergeCell ref="K160:L160"/>
    <mergeCell ref="C157:D157"/>
    <mergeCell ref="I157:J157"/>
    <mergeCell ref="K157:L157"/>
    <mergeCell ref="C158:D158"/>
    <mergeCell ref="I158:J158"/>
    <mergeCell ref="K158:L158"/>
    <mergeCell ref="C155:D155"/>
    <mergeCell ref="I155:J155"/>
    <mergeCell ref="K155:L155"/>
    <mergeCell ref="C156:D156"/>
    <mergeCell ref="I156:J156"/>
    <mergeCell ref="K156:L156"/>
    <mergeCell ref="C153:D153"/>
    <mergeCell ref="I153:J153"/>
    <mergeCell ref="K153:L153"/>
    <mergeCell ref="C154:D154"/>
    <mergeCell ref="I154:J154"/>
    <mergeCell ref="K154:L154"/>
    <mergeCell ref="C151:D151"/>
    <mergeCell ref="I151:J151"/>
    <mergeCell ref="K151:L151"/>
    <mergeCell ref="C152:D152"/>
    <mergeCell ref="I152:J152"/>
    <mergeCell ref="K152:L152"/>
    <mergeCell ref="C149:D149"/>
    <mergeCell ref="I149:J149"/>
    <mergeCell ref="K149:L149"/>
    <mergeCell ref="C150:D150"/>
    <mergeCell ref="I150:J150"/>
    <mergeCell ref="K150:L150"/>
    <mergeCell ref="C147:D147"/>
    <mergeCell ref="I147:J147"/>
    <mergeCell ref="K147:L147"/>
    <mergeCell ref="C148:D148"/>
    <mergeCell ref="I148:J148"/>
    <mergeCell ref="K148:L148"/>
    <mergeCell ref="C145:D145"/>
    <mergeCell ref="I145:J145"/>
    <mergeCell ref="K145:L145"/>
    <mergeCell ref="C146:D146"/>
    <mergeCell ref="I146:J146"/>
    <mergeCell ref="K146:L146"/>
    <mergeCell ref="C143:D143"/>
    <mergeCell ref="I143:J143"/>
    <mergeCell ref="K143:L143"/>
    <mergeCell ref="C144:D144"/>
    <mergeCell ref="I144:J144"/>
    <mergeCell ref="K144:L144"/>
    <mergeCell ref="C141:D141"/>
    <mergeCell ref="I141:J141"/>
    <mergeCell ref="K141:L141"/>
    <mergeCell ref="C142:D142"/>
    <mergeCell ref="I142:J142"/>
    <mergeCell ref="K142:L142"/>
    <mergeCell ref="C139:D139"/>
    <mergeCell ref="I139:J139"/>
    <mergeCell ref="K139:L139"/>
    <mergeCell ref="C140:D140"/>
    <mergeCell ref="I140:J140"/>
    <mergeCell ref="K140:L140"/>
    <mergeCell ref="C137:D137"/>
    <mergeCell ref="I137:J137"/>
    <mergeCell ref="K137:L137"/>
    <mergeCell ref="C138:D138"/>
    <mergeCell ref="I138:J138"/>
    <mergeCell ref="K138:L138"/>
    <mergeCell ref="C135:D135"/>
    <mergeCell ref="I135:J135"/>
    <mergeCell ref="K135:L135"/>
    <mergeCell ref="C136:D136"/>
    <mergeCell ref="I136:J136"/>
    <mergeCell ref="K136:L136"/>
    <mergeCell ref="C133:D133"/>
    <mergeCell ref="I133:J133"/>
    <mergeCell ref="K133:L133"/>
    <mergeCell ref="C134:D134"/>
    <mergeCell ref="I134:J134"/>
    <mergeCell ref="K134:L134"/>
    <mergeCell ref="C131:D131"/>
    <mergeCell ref="I131:J131"/>
    <mergeCell ref="K131:L131"/>
    <mergeCell ref="C132:D132"/>
    <mergeCell ref="I132:J132"/>
    <mergeCell ref="K132:L132"/>
    <mergeCell ref="C129:D129"/>
    <mergeCell ref="I129:J129"/>
    <mergeCell ref="K129:L129"/>
    <mergeCell ref="C130:D130"/>
    <mergeCell ref="I130:J130"/>
    <mergeCell ref="K130:L130"/>
    <mergeCell ref="C127:D127"/>
    <mergeCell ref="I127:J127"/>
    <mergeCell ref="K127:L127"/>
    <mergeCell ref="C128:D128"/>
    <mergeCell ref="I128:J128"/>
    <mergeCell ref="K128:L128"/>
    <mergeCell ref="C125:D125"/>
    <mergeCell ref="I125:J125"/>
    <mergeCell ref="K125:L125"/>
    <mergeCell ref="C126:D126"/>
    <mergeCell ref="I126:J126"/>
    <mergeCell ref="K126:L126"/>
    <mergeCell ref="C123:D123"/>
    <mergeCell ref="I123:J123"/>
    <mergeCell ref="K123:L123"/>
    <mergeCell ref="C124:D124"/>
    <mergeCell ref="I124:J124"/>
    <mergeCell ref="K124:L124"/>
    <mergeCell ref="C121:D121"/>
    <mergeCell ref="I121:J121"/>
    <mergeCell ref="K121:L121"/>
    <mergeCell ref="C122:D122"/>
    <mergeCell ref="I122:J122"/>
    <mergeCell ref="K122:L122"/>
    <mergeCell ref="C119:D119"/>
    <mergeCell ref="I119:J119"/>
    <mergeCell ref="K119:L119"/>
    <mergeCell ref="C120:D120"/>
    <mergeCell ref="I120:J120"/>
    <mergeCell ref="K120:L120"/>
    <mergeCell ref="C117:D117"/>
    <mergeCell ref="I117:J117"/>
    <mergeCell ref="K117:L117"/>
    <mergeCell ref="C118:D118"/>
    <mergeCell ref="I118:J118"/>
    <mergeCell ref="K118:L118"/>
    <mergeCell ref="C115:D115"/>
    <mergeCell ref="I115:J115"/>
    <mergeCell ref="K115:L115"/>
    <mergeCell ref="C116:D116"/>
    <mergeCell ref="I116:J116"/>
    <mergeCell ref="K116:L116"/>
    <mergeCell ref="C113:D113"/>
    <mergeCell ref="I113:J113"/>
    <mergeCell ref="K113:L113"/>
    <mergeCell ref="C114:D114"/>
    <mergeCell ref="I114:J114"/>
    <mergeCell ref="K114:L114"/>
    <mergeCell ref="C111:D111"/>
    <mergeCell ref="I111:J111"/>
    <mergeCell ref="K111:L111"/>
    <mergeCell ref="C112:D112"/>
    <mergeCell ref="I112:J112"/>
    <mergeCell ref="K112:L112"/>
    <mergeCell ref="C109:D109"/>
    <mergeCell ref="I109:J109"/>
    <mergeCell ref="K109:L109"/>
    <mergeCell ref="C110:D110"/>
    <mergeCell ref="I110:J110"/>
    <mergeCell ref="K110:L110"/>
    <mergeCell ref="C107:D107"/>
    <mergeCell ref="I107:J107"/>
    <mergeCell ref="K107:L107"/>
    <mergeCell ref="C108:D108"/>
    <mergeCell ref="I108:J108"/>
    <mergeCell ref="K108:L108"/>
    <mergeCell ref="C105:D105"/>
    <mergeCell ref="I105:J105"/>
    <mergeCell ref="K105:L105"/>
    <mergeCell ref="C106:D106"/>
    <mergeCell ref="I106:J106"/>
    <mergeCell ref="K106:L106"/>
    <mergeCell ref="C103:D103"/>
    <mergeCell ref="I103:J103"/>
    <mergeCell ref="K103:L103"/>
    <mergeCell ref="C104:D104"/>
    <mergeCell ref="I104:J104"/>
    <mergeCell ref="K104:L104"/>
    <mergeCell ref="C101:D101"/>
    <mergeCell ref="I101:J101"/>
    <mergeCell ref="K101:L101"/>
    <mergeCell ref="C102:D102"/>
    <mergeCell ref="I102:J102"/>
    <mergeCell ref="K102:L102"/>
    <mergeCell ref="C99:D99"/>
    <mergeCell ref="I99:J99"/>
    <mergeCell ref="K99:L99"/>
    <mergeCell ref="C100:D100"/>
    <mergeCell ref="I100:J100"/>
    <mergeCell ref="K100:L100"/>
    <mergeCell ref="C97:D97"/>
    <mergeCell ref="I97:J97"/>
    <mergeCell ref="K97:L97"/>
    <mergeCell ref="C98:D98"/>
    <mergeCell ref="I98:J98"/>
    <mergeCell ref="K98:L98"/>
    <mergeCell ref="C95:D95"/>
    <mergeCell ref="I95:J95"/>
    <mergeCell ref="K95:L95"/>
    <mergeCell ref="C96:D96"/>
    <mergeCell ref="I96:J96"/>
    <mergeCell ref="K96:L96"/>
    <mergeCell ref="C93:D93"/>
    <mergeCell ref="I93:J93"/>
    <mergeCell ref="K93:L93"/>
    <mergeCell ref="C94:D94"/>
    <mergeCell ref="I94:J94"/>
    <mergeCell ref="K94:L94"/>
    <mergeCell ref="C91:D91"/>
    <mergeCell ref="I91:J91"/>
    <mergeCell ref="K91:L91"/>
    <mergeCell ref="C92:D92"/>
    <mergeCell ref="I92:J92"/>
    <mergeCell ref="K92:L92"/>
    <mergeCell ref="C89:D89"/>
    <mergeCell ref="I89:J89"/>
    <mergeCell ref="K89:L89"/>
    <mergeCell ref="C90:D90"/>
    <mergeCell ref="I90:J90"/>
    <mergeCell ref="K90:L90"/>
    <mergeCell ref="C87:D87"/>
    <mergeCell ref="I87:J87"/>
    <mergeCell ref="K87:L87"/>
    <mergeCell ref="C88:D88"/>
    <mergeCell ref="I88:J88"/>
    <mergeCell ref="K88:L88"/>
    <mergeCell ref="C85:D85"/>
    <mergeCell ref="I85:J85"/>
    <mergeCell ref="K85:L85"/>
    <mergeCell ref="C86:D86"/>
    <mergeCell ref="I86:J86"/>
    <mergeCell ref="K86:L86"/>
    <mergeCell ref="C83:D83"/>
    <mergeCell ref="I83:J83"/>
    <mergeCell ref="K83:L83"/>
    <mergeCell ref="C84:D84"/>
    <mergeCell ref="I84:J84"/>
    <mergeCell ref="K84:L84"/>
    <mergeCell ref="C81:D81"/>
    <mergeCell ref="I81:J81"/>
    <mergeCell ref="K81:L81"/>
    <mergeCell ref="C82:D82"/>
    <mergeCell ref="I82:J82"/>
    <mergeCell ref="K82:L82"/>
    <mergeCell ref="C79:D79"/>
    <mergeCell ref="I79:J79"/>
    <mergeCell ref="K79:L79"/>
    <mergeCell ref="C80:D80"/>
    <mergeCell ref="I80:J80"/>
    <mergeCell ref="K80:L80"/>
    <mergeCell ref="C77:D77"/>
    <mergeCell ref="I77:J77"/>
    <mergeCell ref="K77:L77"/>
    <mergeCell ref="C78:D78"/>
    <mergeCell ref="I78:J78"/>
    <mergeCell ref="K78:L78"/>
    <mergeCell ref="C75:D75"/>
    <mergeCell ref="I75:J75"/>
    <mergeCell ref="K75:L75"/>
    <mergeCell ref="C76:D76"/>
    <mergeCell ref="I76:J76"/>
    <mergeCell ref="K76:L76"/>
    <mergeCell ref="C73:D73"/>
    <mergeCell ref="I73:J73"/>
    <mergeCell ref="K73:L73"/>
    <mergeCell ref="C74:D74"/>
    <mergeCell ref="I74:J74"/>
    <mergeCell ref="K74:L74"/>
    <mergeCell ref="C71:D71"/>
    <mergeCell ref="I71:J71"/>
    <mergeCell ref="K71:L71"/>
    <mergeCell ref="C72:D72"/>
    <mergeCell ref="I72:J72"/>
    <mergeCell ref="K72:L72"/>
    <mergeCell ref="C69:D69"/>
    <mergeCell ref="I69:J69"/>
    <mergeCell ref="K69:L69"/>
    <mergeCell ref="C70:D70"/>
    <mergeCell ref="I70:J70"/>
    <mergeCell ref="K70:L70"/>
    <mergeCell ref="C67:D67"/>
    <mergeCell ref="I67:J67"/>
    <mergeCell ref="K67:L67"/>
    <mergeCell ref="C68:D68"/>
    <mergeCell ref="I68:J68"/>
    <mergeCell ref="K68:L68"/>
    <mergeCell ref="C65:D65"/>
    <mergeCell ref="I65:J65"/>
    <mergeCell ref="K65:L65"/>
    <mergeCell ref="C66:D66"/>
    <mergeCell ref="I66:J66"/>
    <mergeCell ref="K66:L66"/>
    <mergeCell ref="C63:D63"/>
    <mergeCell ref="I63:J63"/>
    <mergeCell ref="K63:L63"/>
    <mergeCell ref="C64:D64"/>
    <mergeCell ref="I64:J64"/>
    <mergeCell ref="K64:L64"/>
    <mergeCell ref="C61:D61"/>
    <mergeCell ref="I61:J61"/>
    <mergeCell ref="K61:L61"/>
    <mergeCell ref="C62:D62"/>
    <mergeCell ref="I62:J62"/>
    <mergeCell ref="K62:L62"/>
    <mergeCell ref="C59:D59"/>
    <mergeCell ref="I59:J59"/>
    <mergeCell ref="K59:L59"/>
    <mergeCell ref="C60:D60"/>
    <mergeCell ref="I60:J60"/>
    <mergeCell ref="K60:L60"/>
    <mergeCell ref="C57:D57"/>
    <mergeCell ref="I57:J57"/>
    <mergeCell ref="K57:L57"/>
    <mergeCell ref="C58:D58"/>
    <mergeCell ref="I58:J58"/>
    <mergeCell ref="K58:L58"/>
    <mergeCell ref="C55:D55"/>
    <mergeCell ref="I55:J55"/>
    <mergeCell ref="K55:L55"/>
    <mergeCell ref="C56:D56"/>
    <mergeCell ref="I56:J56"/>
    <mergeCell ref="K56:L56"/>
    <mergeCell ref="C53:D53"/>
    <mergeCell ref="I53:J53"/>
    <mergeCell ref="K53:L53"/>
    <mergeCell ref="C54:D54"/>
    <mergeCell ref="I54:J54"/>
    <mergeCell ref="K54:L54"/>
    <mergeCell ref="C51:D51"/>
    <mergeCell ref="I51:J51"/>
    <mergeCell ref="K51:L51"/>
    <mergeCell ref="C52:D52"/>
    <mergeCell ref="I52:J52"/>
    <mergeCell ref="K52:L52"/>
    <mergeCell ref="C49:D49"/>
    <mergeCell ref="I49:J49"/>
    <mergeCell ref="K49:L49"/>
    <mergeCell ref="C50:D50"/>
    <mergeCell ref="I50:J50"/>
    <mergeCell ref="K50:L50"/>
    <mergeCell ref="C47:D47"/>
    <mergeCell ref="I47:J47"/>
    <mergeCell ref="K47:L47"/>
    <mergeCell ref="C48:D48"/>
    <mergeCell ref="I48:J48"/>
    <mergeCell ref="K48:L48"/>
    <mergeCell ref="C45:D45"/>
    <mergeCell ref="I45:J45"/>
    <mergeCell ref="K45:L45"/>
    <mergeCell ref="C46:D46"/>
    <mergeCell ref="I46:J46"/>
    <mergeCell ref="K46:L46"/>
    <mergeCell ref="C43:D43"/>
    <mergeCell ref="I43:J43"/>
    <mergeCell ref="K43:L43"/>
    <mergeCell ref="C44:D44"/>
    <mergeCell ref="I44:J44"/>
    <mergeCell ref="K44:L44"/>
    <mergeCell ref="C41:D41"/>
    <mergeCell ref="I41:J41"/>
    <mergeCell ref="K41:L41"/>
    <mergeCell ref="C42:D42"/>
    <mergeCell ref="I42:J42"/>
    <mergeCell ref="K42:L42"/>
    <mergeCell ref="C39:D39"/>
    <mergeCell ref="I39:J39"/>
    <mergeCell ref="K39:L39"/>
    <mergeCell ref="C40:D40"/>
    <mergeCell ref="I40:J40"/>
    <mergeCell ref="K40:L40"/>
    <mergeCell ref="C37:D37"/>
    <mergeCell ref="I37:J37"/>
    <mergeCell ref="K37:L37"/>
    <mergeCell ref="C38:D38"/>
    <mergeCell ref="I38:J38"/>
    <mergeCell ref="K38:L38"/>
    <mergeCell ref="C35:D35"/>
    <mergeCell ref="I35:J35"/>
    <mergeCell ref="K35:L35"/>
    <mergeCell ref="C36:D36"/>
    <mergeCell ref="I36:J36"/>
    <mergeCell ref="K36:L36"/>
    <mergeCell ref="C33:D33"/>
    <mergeCell ref="I33:J33"/>
    <mergeCell ref="K33:L33"/>
    <mergeCell ref="C34:D34"/>
    <mergeCell ref="I34:J34"/>
    <mergeCell ref="K34:L34"/>
    <mergeCell ref="C31:D31"/>
    <mergeCell ref="I31:J31"/>
    <mergeCell ref="K31:L31"/>
    <mergeCell ref="C32:D32"/>
    <mergeCell ref="I32:J32"/>
    <mergeCell ref="K32:L32"/>
    <mergeCell ref="C29:D29"/>
    <mergeCell ref="I29:J29"/>
    <mergeCell ref="K29:L29"/>
    <mergeCell ref="C30:D30"/>
    <mergeCell ref="I30:J30"/>
    <mergeCell ref="K30:L30"/>
    <mergeCell ref="C27:D27"/>
    <mergeCell ref="I27:J27"/>
    <mergeCell ref="K27:L27"/>
    <mergeCell ref="C28:D28"/>
    <mergeCell ref="I28:J28"/>
    <mergeCell ref="K28:L28"/>
    <mergeCell ref="C25:D25"/>
    <mergeCell ref="I25:J25"/>
    <mergeCell ref="K25:L25"/>
    <mergeCell ref="C26:D26"/>
    <mergeCell ref="I26:J26"/>
    <mergeCell ref="K26:L26"/>
    <mergeCell ref="C23:D23"/>
    <mergeCell ref="I23:J23"/>
    <mergeCell ref="K23:L23"/>
    <mergeCell ref="C24:D24"/>
    <mergeCell ref="I24:J24"/>
    <mergeCell ref="K24:L24"/>
    <mergeCell ref="C21:D21"/>
    <mergeCell ref="I21:J21"/>
    <mergeCell ref="K21:L21"/>
    <mergeCell ref="C22:D22"/>
    <mergeCell ref="I22:J22"/>
    <mergeCell ref="K22:L22"/>
    <mergeCell ref="C19:D19"/>
    <mergeCell ref="I19:J19"/>
    <mergeCell ref="K19:L19"/>
    <mergeCell ref="C20:D20"/>
    <mergeCell ref="I20:J20"/>
    <mergeCell ref="K20:L20"/>
    <mergeCell ref="C17:D17"/>
    <mergeCell ref="I17:J17"/>
    <mergeCell ref="K17:L17"/>
    <mergeCell ref="C18:D18"/>
    <mergeCell ref="I18:J18"/>
    <mergeCell ref="K18:L18"/>
    <mergeCell ref="C15:D15"/>
    <mergeCell ref="I15:J15"/>
    <mergeCell ref="K15:L15"/>
    <mergeCell ref="C16:D16"/>
    <mergeCell ref="I16:J16"/>
    <mergeCell ref="K16:L16"/>
    <mergeCell ref="A9:B11"/>
    <mergeCell ref="C9:D9"/>
    <mergeCell ref="C10:D10"/>
    <mergeCell ref="C11:D11"/>
    <mergeCell ref="A12:B12"/>
    <mergeCell ref="C14:D14"/>
    <mergeCell ref="A1:L1"/>
    <mergeCell ref="A2:L2"/>
    <mergeCell ref="A3:L3"/>
    <mergeCell ref="A4:L4"/>
    <mergeCell ref="A5:L5"/>
    <mergeCell ref="A6:L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Cibele Aparecida Vieira</dc:creator>
  <cp:keywords/>
  <dc:description/>
  <cp:lastModifiedBy>Cibele Aparecida Vieira</cp:lastModifiedBy>
  <dcterms:created xsi:type="dcterms:W3CDTF">2023-05-22T11:24:35Z</dcterms:created>
  <dcterms:modified xsi:type="dcterms:W3CDTF">2023-05-22T11:27:40Z</dcterms:modified>
  <cp:category/>
  <cp:version/>
  <cp:contentType/>
  <cp:contentStatus/>
</cp:coreProperties>
</file>